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255" windowHeight="7935" activeTab="2"/>
  </bookViews>
  <sheets>
    <sheet name="Alimentos-Nov17 (2)" sheetId="7" r:id="rId1"/>
    <sheet name="Hortifruti-Nov17 (2)" sheetId="6" r:id="rId2"/>
    <sheet name="Higiene&amp;Limpeza-Nov17 (2)" sheetId="8" r:id="rId3"/>
  </sheets>
  <calcPr calcId="144525"/>
</workbook>
</file>

<file path=xl/calcChain.xml><?xml version="1.0" encoding="utf-8"?>
<calcChain xmlns="http://schemas.openxmlformats.org/spreadsheetml/2006/main">
  <c r="AI14" i="8" l="1"/>
  <c r="AJ14" i="8" s="1"/>
  <c r="AH14" i="8"/>
  <c r="AG14" i="8"/>
  <c r="AD14" i="8"/>
  <c r="AA14" i="8"/>
  <c r="X14" i="8"/>
  <c r="U14" i="8"/>
  <c r="R14" i="8"/>
  <c r="O14" i="8"/>
  <c r="L14" i="8"/>
  <c r="I14" i="8"/>
  <c r="F14" i="8"/>
  <c r="AI13" i="8"/>
  <c r="AH13" i="8"/>
  <c r="AG13" i="8"/>
  <c r="AD13" i="8"/>
  <c r="AA13" i="8"/>
  <c r="X13" i="8"/>
  <c r="U13" i="8"/>
  <c r="R13" i="8"/>
  <c r="O13" i="8"/>
  <c r="L13" i="8"/>
  <c r="I13" i="8"/>
  <c r="F13" i="8"/>
  <c r="AI12" i="8"/>
  <c r="AJ12" i="8" s="1"/>
  <c r="AH12" i="8"/>
  <c r="AG12" i="8"/>
  <c r="AD12" i="8"/>
  <c r="AA12" i="8"/>
  <c r="X12" i="8"/>
  <c r="U12" i="8"/>
  <c r="R12" i="8"/>
  <c r="O12" i="8"/>
  <c r="L12" i="8"/>
  <c r="I12" i="8"/>
  <c r="F12" i="8"/>
  <c r="AI11" i="8"/>
  <c r="AH11" i="8"/>
  <c r="AG11" i="8"/>
  <c r="AD11" i="8"/>
  <c r="AA11" i="8"/>
  <c r="X11" i="8"/>
  <c r="U11" i="8"/>
  <c r="R11" i="8"/>
  <c r="O11" i="8"/>
  <c r="L11" i="8"/>
  <c r="I11" i="8"/>
  <c r="F11" i="8"/>
  <c r="AI10" i="8"/>
  <c r="AJ10" i="8" s="1"/>
  <c r="AH10" i="8"/>
  <c r="AG10" i="8"/>
  <c r="AD10" i="8"/>
  <c r="AA10" i="8"/>
  <c r="X10" i="8"/>
  <c r="U10" i="8"/>
  <c r="R10" i="8"/>
  <c r="O10" i="8"/>
  <c r="L10" i="8"/>
  <c r="I10" i="8"/>
  <c r="F10" i="8"/>
  <c r="AJ9" i="8"/>
  <c r="AI9" i="8"/>
  <c r="AH9" i="8"/>
  <c r="AG9" i="8"/>
  <c r="AD9" i="8"/>
  <c r="AA9" i="8"/>
  <c r="X9" i="8"/>
  <c r="U9" i="8"/>
  <c r="R9" i="8"/>
  <c r="O9" i="8"/>
  <c r="L9" i="8"/>
  <c r="I9" i="8"/>
  <c r="F9" i="8"/>
  <c r="AI8" i="8"/>
  <c r="AH8" i="8"/>
  <c r="AG8" i="8"/>
  <c r="AD8" i="8"/>
  <c r="AA8" i="8"/>
  <c r="X8" i="8"/>
  <c r="U8" i="8"/>
  <c r="R8" i="8"/>
  <c r="O8" i="8"/>
  <c r="L8" i="8"/>
  <c r="I8" i="8"/>
  <c r="F8" i="8"/>
  <c r="AI7" i="8"/>
  <c r="AH7" i="8"/>
  <c r="AJ7" i="8" s="1"/>
  <c r="AG7" i="8"/>
  <c r="AD7" i="8"/>
  <c r="AA7" i="8"/>
  <c r="X7" i="8"/>
  <c r="U7" i="8"/>
  <c r="R7" i="8"/>
  <c r="O7" i="8"/>
  <c r="L7" i="8"/>
  <c r="I7" i="8"/>
  <c r="F7" i="8"/>
  <c r="AI6" i="8"/>
  <c r="AH6" i="8"/>
  <c r="AG6" i="8"/>
  <c r="AD6" i="8"/>
  <c r="AA6" i="8"/>
  <c r="X6" i="8"/>
  <c r="U6" i="8"/>
  <c r="R6" i="8"/>
  <c r="O6" i="8"/>
  <c r="L6" i="8"/>
  <c r="I6" i="8"/>
  <c r="F6" i="8"/>
  <c r="F15" i="8" l="1"/>
  <c r="R15" i="8"/>
  <c r="AD15" i="8"/>
  <c r="I15" i="8"/>
  <c r="U15" i="8"/>
  <c r="AG15" i="8"/>
  <c r="L15" i="8"/>
  <c r="X15" i="8"/>
  <c r="O15" i="8"/>
  <c r="AA15" i="8"/>
  <c r="AJ6" i="8"/>
  <c r="AJ8" i="8"/>
  <c r="AJ11" i="8"/>
  <c r="AJ15" i="8" s="1"/>
  <c r="AJ13" i="8"/>
  <c r="AJ31" i="7"/>
  <c r="AI30" i="7"/>
  <c r="AJ30" i="7" s="1"/>
  <c r="AH30" i="7"/>
  <c r="AG30" i="7"/>
  <c r="AD30" i="7"/>
  <c r="AA30" i="7"/>
  <c r="X30" i="7"/>
  <c r="U30" i="7"/>
  <c r="R30" i="7"/>
  <c r="O30" i="7"/>
  <c r="L30" i="7"/>
  <c r="I30" i="7"/>
  <c r="F30" i="7"/>
  <c r="AJ29" i="7"/>
  <c r="AI29" i="7"/>
  <c r="AH29" i="7"/>
  <c r="AG29" i="7"/>
  <c r="AD29" i="7"/>
  <c r="AA29" i="7"/>
  <c r="X29" i="7"/>
  <c r="U29" i="7"/>
  <c r="R29" i="7"/>
  <c r="O29" i="7"/>
  <c r="L29" i="7"/>
  <c r="I29" i="7"/>
  <c r="F29" i="7"/>
  <c r="AI28" i="7"/>
  <c r="AH28" i="7"/>
  <c r="AJ28" i="7" s="1"/>
  <c r="AG28" i="7"/>
  <c r="AD28" i="7"/>
  <c r="AA28" i="7"/>
  <c r="X28" i="7"/>
  <c r="U28" i="7"/>
  <c r="R28" i="7"/>
  <c r="O28" i="7"/>
  <c r="L28" i="7"/>
  <c r="I28" i="7"/>
  <c r="F28" i="7"/>
  <c r="AI27" i="7"/>
  <c r="AJ27" i="7" s="1"/>
  <c r="AH27" i="7"/>
  <c r="AG27" i="7"/>
  <c r="AD27" i="7"/>
  <c r="X27" i="7"/>
  <c r="U27" i="7"/>
  <c r="R27" i="7"/>
  <c r="O27" i="7"/>
  <c r="L27" i="7"/>
  <c r="I27" i="7"/>
  <c r="F27" i="7"/>
  <c r="AI26" i="7"/>
  <c r="AH26" i="7"/>
  <c r="AJ26" i="7" s="1"/>
  <c r="AG26" i="7"/>
  <c r="AD26" i="7"/>
  <c r="AA26" i="7"/>
  <c r="X26" i="7"/>
  <c r="U26" i="7"/>
  <c r="R26" i="7"/>
  <c r="O26" i="7"/>
  <c r="L26" i="7"/>
  <c r="I26" i="7"/>
  <c r="F26" i="7"/>
  <c r="AI25" i="7"/>
  <c r="AJ25" i="7" s="1"/>
  <c r="AH25" i="7"/>
  <c r="AG25" i="7"/>
  <c r="AD25" i="7"/>
  <c r="AA25" i="7"/>
  <c r="X25" i="7"/>
  <c r="U25" i="7"/>
  <c r="R25" i="7"/>
  <c r="O25" i="7"/>
  <c r="L25" i="7"/>
  <c r="I25" i="7"/>
  <c r="F25" i="7"/>
  <c r="AJ24" i="7"/>
  <c r="AI24" i="7"/>
  <c r="AH24" i="7"/>
  <c r="AG24" i="7"/>
  <c r="AD24" i="7"/>
  <c r="AA24" i="7"/>
  <c r="X24" i="7"/>
  <c r="U24" i="7"/>
  <c r="R24" i="7"/>
  <c r="O24" i="7"/>
  <c r="L24" i="7"/>
  <c r="I24" i="7"/>
  <c r="F24" i="7"/>
  <c r="AI23" i="7"/>
  <c r="AJ23" i="7" s="1"/>
  <c r="AH23" i="7"/>
  <c r="AG23" i="7"/>
  <c r="AD23" i="7"/>
  <c r="AA23" i="7"/>
  <c r="X23" i="7"/>
  <c r="U23" i="7"/>
  <c r="R23" i="7"/>
  <c r="O23" i="7"/>
  <c r="L23" i="7"/>
  <c r="I23" i="7"/>
  <c r="F23" i="7"/>
  <c r="AI22" i="7"/>
  <c r="AH22" i="7"/>
  <c r="AJ22" i="7" s="1"/>
  <c r="AG22" i="7"/>
  <c r="AD22" i="7"/>
  <c r="AA22" i="7"/>
  <c r="X22" i="7"/>
  <c r="U22" i="7"/>
  <c r="R22" i="7"/>
  <c r="O22" i="7"/>
  <c r="L22" i="7"/>
  <c r="I22" i="7"/>
  <c r="F22" i="7"/>
  <c r="AI21" i="7"/>
  <c r="AJ21" i="7" s="1"/>
  <c r="AH21" i="7"/>
  <c r="AG21" i="7"/>
  <c r="AD21" i="7"/>
  <c r="AA21" i="7"/>
  <c r="X21" i="7"/>
  <c r="U21" i="7"/>
  <c r="R21" i="7"/>
  <c r="O21" i="7"/>
  <c r="L21" i="7"/>
  <c r="I21" i="7"/>
  <c r="F21" i="7"/>
  <c r="AI20" i="7"/>
  <c r="AH20" i="7"/>
  <c r="AJ20" i="7" s="1"/>
  <c r="AG20" i="7"/>
  <c r="AD20" i="7"/>
  <c r="AA20" i="7"/>
  <c r="X20" i="7"/>
  <c r="U20" i="7"/>
  <c r="R20" i="7"/>
  <c r="O20" i="7"/>
  <c r="L20" i="7"/>
  <c r="I20" i="7"/>
  <c r="F20" i="7"/>
  <c r="AI19" i="7"/>
  <c r="AJ19" i="7" s="1"/>
  <c r="AH19" i="7"/>
  <c r="AG19" i="7"/>
  <c r="AD19" i="7"/>
  <c r="AA19" i="7"/>
  <c r="X19" i="7"/>
  <c r="U19" i="7"/>
  <c r="R19" i="7"/>
  <c r="O19" i="7"/>
  <c r="L19" i="7"/>
  <c r="I19" i="7"/>
  <c r="F19" i="7"/>
  <c r="AI18" i="7"/>
  <c r="AH18" i="7"/>
  <c r="AJ18" i="7" s="1"/>
  <c r="AG18" i="7"/>
  <c r="AD18" i="7"/>
  <c r="AA18" i="7"/>
  <c r="X18" i="7"/>
  <c r="U18" i="7"/>
  <c r="R18" i="7"/>
  <c r="O18" i="7"/>
  <c r="L18" i="7"/>
  <c r="I18" i="7"/>
  <c r="F18" i="7"/>
  <c r="AI17" i="7"/>
  <c r="AJ17" i="7" s="1"/>
  <c r="AH17" i="7"/>
  <c r="AG17" i="7"/>
  <c r="AD17" i="7"/>
  <c r="AA17" i="7"/>
  <c r="X17" i="7"/>
  <c r="U17" i="7"/>
  <c r="R17" i="7"/>
  <c r="O17" i="7"/>
  <c r="L17" i="7"/>
  <c r="I17" i="7"/>
  <c r="F17" i="7"/>
  <c r="AI16" i="7"/>
  <c r="AH16" i="7"/>
  <c r="AJ16" i="7" s="1"/>
  <c r="AG16" i="7"/>
  <c r="AD16" i="7"/>
  <c r="AA16" i="7"/>
  <c r="X16" i="7"/>
  <c r="U16" i="7"/>
  <c r="R16" i="7"/>
  <c r="O16" i="7"/>
  <c r="L16" i="7"/>
  <c r="I16" i="7"/>
  <c r="F16" i="7"/>
  <c r="AI15" i="7"/>
  <c r="AJ15" i="7" s="1"/>
  <c r="AH15" i="7"/>
  <c r="AG15" i="7"/>
  <c r="AD15" i="7"/>
  <c r="AA15" i="7"/>
  <c r="X15" i="7"/>
  <c r="U15" i="7"/>
  <c r="R15" i="7"/>
  <c r="O15" i="7"/>
  <c r="L15" i="7"/>
  <c r="I15" i="7"/>
  <c r="F15" i="7"/>
  <c r="AI14" i="7"/>
  <c r="AH14" i="7"/>
  <c r="AJ14" i="7" s="1"/>
  <c r="AG14" i="7"/>
  <c r="AD14" i="7"/>
  <c r="AA14" i="7"/>
  <c r="X14" i="7"/>
  <c r="U14" i="7"/>
  <c r="R14" i="7"/>
  <c r="O14" i="7"/>
  <c r="L14" i="7"/>
  <c r="I14" i="7"/>
  <c r="F14" i="7"/>
  <c r="AI13" i="7"/>
  <c r="AJ13" i="7" s="1"/>
  <c r="AH13" i="7"/>
  <c r="AG13" i="7"/>
  <c r="AD13" i="7"/>
  <c r="AA13" i="7"/>
  <c r="X13" i="7"/>
  <c r="U13" i="7"/>
  <c r="R13" i="7"/>
  <c r="O13" i="7"/>
  <c r="L13" i="7"/>
  <c r="I13" i="7"/>
  <c r="F13" i="7"/>
  <c r="AJ12" i="7"/>
  <c r="AI12" i="7"/>
  <c r="AH12" i="7"/>
  <c r="AG12" i="7"/>
  <c r="AD12" i="7"/>
  <c r="AA12" i="7"/>
  <c r="X12" i="7"/>
  <c r="U12" i="7"/>
  <c r="R12" i="7"/>
  <c r="O12" i="7"/>
  <c r="L12" i="7"/>
  <c r="I12" i="7"/>
  <c r="F12" i="7"/>
  <c r="AI11" i="7"/>
  <c r="AJ11" i="7" s="1"/>
  <c r="AH11" i="7"/>
  <c r="AG11" i="7"/>
  <c r="AD11" i="7"/>
  <c r="AA11" i="7"/>
  <c r="X11" i="7"/>
  <c r="U11" i="7"/>
  <c r="R11" i="7"/>
  <c r="O11" i="7"/>
  <c r="L11" i="7"/>
  <c r="I11" i="7"/>
  <c r="F11" i="7"/>
  <c r="AI10" i="7"/>
  <c r="AH10" i="7"/>
  <c r="AJ10" i="7" s="1"/>
  <c r="AG10" i="7"/>
  <c r="AD10" i="7"/>
  <c r="AA10" i="7"/>
  <c r="X10" i="7"/>
  <c r="U10" i="7"/>
  <c r="R10" i="7"/>
  <c r="O10" i="7"/>
  <c r="L10" i="7"/>
  <c r="I10" i="7"/>
  <c r="F10" i="7"/>
  <c r="AI9" i="7"/>
  <c r="AJ9" i="7" s="1"/>
  <c r="AH9" i="7"/>
  <c r="AG9" i="7"/>
  <c r="AD9" i="7"/>
  <c r="AA9" i="7"/>
  <c r="X9" i="7"/>
  <c r="U9" i="7"/>
  <c r="R9" i="7"/>
  <c r="O9" i="7"/>
  <c r="L9" i="7"/>
  <c r="I9" i="7"/>
  <c r="F9" i="7"/>
  <c r="AI8" i="7"/>
  <c r="AJ8" i="7" s="1"/>
  <c r="AH8" i="7"/>
  <c r="AG8" i="7"/>
  <c r="AD8" i="7"/>
  <c r="AA8" i="7"/>
  <c r="X8" i="7"/>
  <c r="U8" i="7"/>
  <c r="R8" i="7"/>
  <c r="O8" i="7"/>
  <c r="L8" i="7"/>
  <c r="I8" i="7"/>
  <c r="F8" i="7"/>
  <c r="AI7" i="7"/>
  <c r="AJ7" i="7" s="1"/>
  <c r="AH7" i="7"/>
  <c r="AG7" i="7"/>
  <c r="AG31" i="7" s="1"/>
  <c r="AD7" i="7"/>
  <c r="AD31" i="7" s="1"/>
  <c r="AA7" i="7"/>
  <c r="AA31" i="7" s="1"/>
  <c r="X7" i="7"/>
  <c r="X31" i="7" s="1"/>
  <c r="U7" i="7"/>
  <c r="U31" i="7" s="1"/>
  <c r="R7" i="7"/>
  <c r="R31" i="7" s="1"/>
  <c r="O7" i="7"/>
  <c r="O31" i="7" s="1"/>
  <c r="L7" i="7"/>
  <c r="L31" i="7" s="1"/>
  <c r="I7" i="7"/>
  <c r="I31" i="7" s="1"/>
  <c r="F7" i="7"/>
  <c r="F31" i="7" s="1"/>
  <c r="O23" i="6"/>
  <c r="N23" i="6"/>
  <c r="P22" i="6"/>
  <c r="O22" i="6"/>
  <c r="N22" i="6"/>
  <c r="O21" i="6"/>
  <c r="N21" i="6"/>
  <c r="O20" i="6"/>
  <c r="N20" i="6"/>
  <c r="P20" i="6" s="1"/>
  <c r="O19" i="6"/>
  <c r="N19" i="6"/>
  <c r="O18" i="6"/>
  <c r="N18" i="6"/>
  <c r="P18" i="6" s="1"/>
  <c r="O17" i="6"/>
  <c r="N17" i="6"/>
  <c r="O16" i="6"/>
  <c r="N16" i="6"/>
  <c r="P16" i="6" s="1"/>
  <c r="O15" i="6"/>
  <c r="N15" i="6"/>
  <c r="O14" i="6"/>
  <c r="P14" i="6" s="1"/>
  <c r="N14" i="6"/>
  <c r="O13" i="6"/>
  <c r="P13" i="6" s="1"/>
  <c r="N13" i="6"/>
  <c r="O12" i="6"/>
  <c r="N12" i="6"/>
  <c r="P12" i="6" s="1"/>
  <c r="O11" i="6"/>
  <c r="N11" i="6"/>
  <c r="O10" i="6"/>
  <c r="P10" i="6" s="1"/>
  <c r="N10" i="6"/>
  <c r="O9" i="6"/>
  <c r="N9" i="6"/>
  <c r="O8" i="6"/>
  <c r="N8" i="6"/>
  <c r="P8" i="6" s="1"/>
  <c r="O7" i="6"/>
  <c r="N7" i="6"/>
  <c r="O6" i="6"/>
  <c r="P6" i="6" s="1"/>
  <c r="N6" i="6"/>
  <c r="P17" i="6" l="1"/>
  <c r="P21" i="6"/>
  <c r="P23" i="6"/>
  <c r="P15" i="6"/>
  <c r="P19" i="6"/>
  <c r="P7" i="6"/>
  <c r="P9" i="6"/>
  <c r="P11" i="6"/>
  <c r="P24" i="6"/>
</calcChain>
</file>

<file path=xl/sharedStrings.xml><?xml version="1.0" encoding="utf-8"?>
<sst xmlns="http://schemas.openxmlformats.org/spreadsheetml/2006/main" count="289" uniqueCount="113">
  <si>
    <t>ESTABELECIMENTO</t>
  </si>
  <si>
    <t>Variação</t>
  </si>
  <si>
    <t>%</t>
  </si>
  <si>
    <t>ARROZ BRANCO TIPI 1</t>
  </si>
  <si>
    <t>KG</t>
  </si>
  <si>
    <t>5KG</t>
  </si>
  <si>
    <t>ARROZ INTEGRAL TIPO 1</t>
  </si>
  <si>
    <t>ARROZ PARBOLIZADO TIPO1</t>
  </si>
  <si>
    <t>5 KG</t>
  </si>
  <si>
    <t>ACÚCAR REFINADO</t>
  </si>
  <si>
    <t>FEIJÃO PRETO</t>
  </si>
  <si>
    <t>FEIJÃO VERMELHO</t>
  </si>
  <si>
    <t>FEIJÃO CARIOCA</t>
  </si>
  <si>
    <t>FARINHA TRIGO</t>
  </si>
  <si>
    <t>FARINHA MANDIOCA</t>
  </si>
  <si>
    <t>MACARRÃO C/ OVOS PARAFUSO</t>
  </si>
  <si>
    <t>500G</t>
  </si>
  <si>
    <t>CARNE BOVINA-PATINHO</t>
  </si>
  <si>
    <t>CARNE BOVINA-COSTELA</t>
  </si>
  <si>
    <t>FRANGO INTEIRO RESFRIADO</t>
  </si>
  <si>
    <t>OVOS VERMELHO</t>
  </si>
  <si>
    <t>DÚZIA</t>
  </si>
  <si>
    <t>LEITE INTEGRAL</t>
  </si>
  <si>
    <t>LT</t>
  </si>
  <si>
    <t>LEITE DESNATADO</t>
  </si>
  <si>
    <t>LEITE SEMI DESNATADO</t>
  </si>
  <si>
    <t>LEITE SEM LACTOSE</t>
  </si>
  <si>
    <t>CAFÉ EM PÓ</t>
  </si>
  <si>
    <t xml:space="preserve">PÃO DE TRIGO </t>
  </si>
  <si>
    <t>MARGARINA</t>
  </si>
  <si>
    <t>VARIAÇÃO MÉDIA</t>
  </si>
  <si>
    <t>VARIAÇÃO %</t>
  </si>
  <si>
    <t>BANANA BRANCA</t>
  </si>
  <si>
    <t>BANANA CATURRA</t>
  </si>
  <si>
    <t>LARANJA PERA</t>
  </si>
  <si>
    <t>LARANJA LIMA</t>
  </si>
  <si>
    <t>MAÇA FUGI</t>
  </si>
  <si>
    <t>MAÇA GALA</t>
  </si>
  <si>
    <t>MANGA</t>
  </si>
  <si>
    <t>MELANCIA</t>
  </si>
  <si>
    <t>MORANGO</t>
  </si>
  <si>
    <t>BANDEJA</t>
  </si>
  <si>
    <t>ABACAXI</t>
  </si>
  <si>
    <t>UND</t>
  </si>
  <si>
    <t>LIMAO</t>
  </si>
  <si>
    <t>UVA</t>
  </si>
  <si>
    <t>TOMATE</t>
  </si>
  <si>
    <t>CEBOLA</t>
  </si>
  <si>
    <t>PIMENTÃO</t>
  </si>
  <si>
    <t>ALHO</t>
  </si>
  <si>
    <t>CENOURA</t>
  </si>
  <si>
    <t>BETERRABA</t>
  </si>
  <si>
    <t>MACARRÃO C/ OVOS ESPAGUETE</t>
  </si>
  <si>
    <t>CARNE SUÍNA-COSTELA</t>
  </si>
  <si>
    <t>CARNE BOVINA-COCHÃO MOLE</t>
  </si>
  <si>
    <t>SHAMPOO</t>
  </si>
  <si>
    <t>350ML</t>
  </si>
  <si>
    <t>SABONETE</t>
  </si>
  <si>
    <t>90G</t>
  </si>
  <si>
    <t>CREME DENTAL</t>
  </si>
  <si>
    <t>70G</t>
  </si>
  <si>
    <t>PAPEL HIGIÊNICO</t>
  </si>
  <si>
    <t>4 ROLOS</t>
  </si>
  <si>
    <t>BOMBRIL</t>
  </si>
  <si>
    <t>PACOTE</t>
  </si>
  <si>
    <t>ESPONJA</t>
  </si>
  <si>
    <t>SABÃO EM PEDRA</t>
  </si>
  <si>
    <t>5UND</t>
  </si>
  <si>
    <t>SABÃO EM PÓ</t>
  </si>
  <si>
    <t>ÁGUA SANITARIA</t>
  </si>
  <si>
    <t>1L</t>
  </si>
  <si>
    <t>U.M.</t>
  </si>
  <si>
    <t>PREFEITURA MUNICIPAL DE CRICIÚMA
PROGRAMA DE PROTEÇÃO E DEFESA DO CONSUMIDOR - PROCON/PM - CRICIÚMA - SC.
COORDENADOR EXECUTIVO: GILBERTO SANTOS
PESQUISA DE PREÇOS DE PRODUTOS DA CESTA BÁSICA - PERÍODO DE 27 A 29/11/2017.</t>
  </si>
  <si>
    <t>Menor R$</t>
  </si>
  <si>
    <t>Maior R$</t>
  </si>
  <si>
    <t>ANÁLISE GERAL</t>
  </si>
  <si>
    <t>Menor Geral</t>
  </si>
  <si>
    <t>Maior Geral</t>
  </si>
  <si>
    <t>ALIMENTOS</t>
  </si>
  <si>
    <t>HORTIFRUTI</t>
  </si>
  <si>
    <t>HIGIENE E LIMPEZA</t>
  </si>
  <si>
    <t>24 ITENS</t>
  </si>
  <si>
    <t>9 ITENS</t>
  </si>
  <si>
    <t>18 ITENS</t>
  </si>
  <si>
    <t>PREÇO R$</t>
  </si>
  <si>
    <t>Menor Preço R$</t>
  </si>
  <si>
    <t>Maior Preço R$</t>
  </si>
  <si>
    <t>VARIAÇÃO MÉDIA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</si>
  <si>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</si>
  <si>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</si>
  <si>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</si>
  <si>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</si>
  <si>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</si>
  <si>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</si>
  <si>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</si>
  <si>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</si>
  <si>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</si>
  <si>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</si>
  <si>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ANÁLISE GERAL:</t>
  </si>
  <si>
    <t>4) Fica claro para os consumidores a necessidade de planejar suas compras, definindo quais produtos devem comprar e acima de tudo realizar a PESQUISA DE PREÇOS ENTRE OS ESTABELECIMENTOS E DENTRO DO PRÓPRIO ESTABELECIMENTO, que significar uma economia no orçamento familiar.</t>
  </si>
  <si>
    <t>1) Observa-se uma variação média dentro dos estabelecimentos todos acima de 39 % dos preços menores para os maiores;</t>
  </si>
  <si>
    <t xml:space="preserve">3) A menor variação entre o menor preço e o maior preço entre os 10 estabelecimentos, foi observado no produto limão com 27,38 %; </t>
  </si>
  <si>
    <t>1) Observa-se uma variação média alta entre os estabelecimentos, do menor preço para o maior preço , com percentual de 94,92 %;</t>
  </si>
  <si>
    <t>5) Fica claro para os consumidores a necessidade de planejar suas compras, definindo quais produtos devem comprar e acima de tudo realizar a PESQUISA DE PREÇOS ENTRE OS ESTABELECIMENTOS E DENTRO DO PRÓPRIO ESTABELECIMENTO, que significar uma economia no orçamento familiar.</t>
  </si>
  <si>
    <t xml:space="preserve">2) A maior variação entre o menor preço e o maior preço entre os 10 estabelecimentos, foi observado no produto banana branca com 177,32 %; </t>
  </si>
  <si>
    <t xml:space="preserve">4) A menor variação entre o menor preço e o maior preço entre os 10 estabelecimentos, foi observado no produto carne bovina-patinho com 25,5 %; </t>
  </si>
  <si>
    <t>5) Fica claro para os consumidores a necessidade de planejar suas compras, definindo quais produtos devem comprar e acima de tudo realizar a PESQUISA DE PREÇOS ENTRE OS ESTABELECIMENTOS E DENTRO DO PRÓPRIO ESTABELECIMENTO, que pode significar uma economia expressiva no orçamento familiar.</t>
  </si>
  <si>
    <t>2) Observa-se uma variação média alta entre os estabelecimentos, do menor preço para o maior preço , com percentual de 525,6 %;</t>
  </si>
  <si>
    <t xml:space="preserve">3) A maior variação entre o menor preço e o maior preço entre os 10 estabelecimentos, foi observado no produto esponja com 1.512,2 %; </t>
  </si>
  <si>
    <t xml:space="preserve">4) A menor variação entre o menor preço e o maior preço entre os 10 estabelecimentos, foi observado no produto sabão em pedra com 82,0 %; </t>
  </si>
  <si>
    <t>1) Observa-se uma variação média dentro dos estabelecimentos todos acima de 127 % dos preços menores para os maiores;</t>
  </si>
  <si>
    <t>2) Observa-se uma variação média alta entre os estabelecimentos, do menor preço para o maior preço , com percentual de 259 %;</t>
  </si>
  <si>
    <t xml:space="preserve">3) A maior variação entre o menor preço e o maior preço entre os 10 estabelecimentos, foi observado no produto macarrão com ovos com 384,6 %;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</si>
</sst>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R$ &quot;#,##0.00_);\(&quot;R$ &quot;#,##0.00\)"/>
    <numFmt numFmtId="165" formatCode="&quot;R$ &quot;#,##0.00_);[Red]\(&quot;R$ &quot;#,##0.00\)"/>
    <numFmt numFmtId="166" formatCode="_([$R$ -416]* #,##0.00_);_([$R$ -416]* \(#,##0.00\);_([$R$ -416]* &quot;-&quot;??_);_(@_)"/>
    <numFmt numFmtId="167" formatCode="_-[$R$-416]* #,##0.00_-;\-[$R$-416]* #,##0.00_-;_-[$R$-416]* &quot;-&quot;??_-;_-@_-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3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6" fontId="2" fillId="2" borderId="5" xfId="0" applyNumberFormat="1" applyFont="1" applyFill="1" applyBorder="1" applyAlignment="1">
      <alignment horizontal="center" vertical="center"/>
    </xf>
    <xf numFmtId="166" fontId="2" fillId="2" borderId="23" xfId="0" applyNumberFormat="1" applyFont="1" applyFill="1" applyBorder="1" applyAlignment="1">
      <alignment horizontal="center" vertical="center"/>
    </xf>
    <xf numFmtId="166" fontId="2" fillId="0" borderId="5" xfId="0" applyNumberFormat="1" applyFont="1" applyBorder="1"/>
    <xf numFmtId="166" fontId="2" fillId="0" borderId="23" xfId="0" applyNumberFormat="1" applyFont="1" applyBorder="1"/>
    <xf numFmtId="166" fontId="2" fillId="0" borderId="0" xfId="0" applyNumberFormat="1" applyFont="1"/>
    <xf numFmtId="166" fontId="2" fillId="2" borderId="3" xfId="0" applyNumberFormat="1" applyFont="1" applyFill="1" applyBorder="1" applyAlignment="1">
      <alignment horizontal="center" vertical="center"/>
    </xf>
    <xf numFmtId="166" fontId="2" fillId="2" borderId="5" xfId="0" applyNumberFormat="1" applyFont="1" applyFill="1" applyBorder="1" applyAlignment="1">
      <alignment horizontal="center"/>
    </xf>
    <xf numFmtId="166" fontId="2" fillId="2" borderId="23" xfId="0" applyNumberFormat="1" applyFont="1" applyFill="1" applyBorder="1" applyAlignment="1">
      <alignment horizontal="center"/>
    </xf>
    <xf numFmtId="166" fontId="2" fillId="2" borderId="19" xfId="0" applyNumberFormat="1" applyFont="1" applyFill="1" applyBorder="1" applyAlignment="1">
      <alignment horizontal="center" vertical="center"/>
    </xf>
    <xf numFmtId="166" fontId="2" fillId="2" borderId="20" xfId="0" applyNumberFormat="1" applyFont="1" applyFill="1" applyBorder="1" applyAlignment="1">
      <alignment horizontal="center" vertical="center"/>
    </xf>
    <xf numFmtId="166" fontId="2" fillId="2" borderId="19" xfId="0" applyNumberFormat="1" applyFont="1" applyFill="1" applyBorder="1" applyAlignment="1">
      <alignment horizontal="center"/>
    </xf>
    <xf numFmtId="166" fontId="2" fillId="2" borderId="20" xfId="0" applyNumberFormat="1" applyFont="1" applyFill="1" applyBorder="1" applyAlignment="1">
      <alignment horizontal="center"/>
    </xf>
    <xf numFmtId="166" fontId="2" fillId="2" borderId="2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166" fontId="2" fillId="0" borderId="0" xfId="0" applyNumberFormat="1" applyFont="1" applyBorder="1"/>
    <xf numFmtId="0" fontId="2" fillId="11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6" fontId="2" fillId="0" borderId="1" xfId="0" applyNumberFormat="1" applyFont="1" applyBorder="1" applyAlignment="1"/>
    <xf numFmtId="166" fontId="2" fillId="2" borderId="1" xfId="0" applyNumberFormat="1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/>
    </xf>
    <xf numFmtId="10" fontId="3" fillId="12" borderId="16" xfId="0" applyNumberFormat="1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10" fontId="3" fillId="10" borderId="16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3" fillId="2" borderId="9" xfId="0" applyFont="1" applyFill="1" applyBorder="1"/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3" fillId="13" borderId="14" xfId="0" applyFont="1" applyFill="1" applyBorder="1" applyAlignment="1">
      <alignment horizontal="center" vertical="center" wrapText="1"/>
    </xf>
    <xf numFmtId="9" fontId="3" fillId="2" borderId="24" xfId="1" applyFont="1" applyFill="1" applyBorder="1" applyAlignment="1">
      <alignment horizontal="center" vertical="center"/>
    </xf>
    <xf numFmtId="166" fontId="2" fillId="0" borderId="29" xfId="0" applyNumberFormat="1" applyFont="1" applyBorder="1" applyAlignment="1"/>
    <xf numFmtId="166" fontId="2" fillId="0" borderId="2" xfId="0" applyNumberFormat="1" applyFont="1" applyBorder="1" applyAlignment="1">
      <alignment vertical="center"/>
    </xf>
    <xf numFmtId="166" fontId="2" fillId="0" borderId="2" xfId="0" applyNumberFormat="1" applyFont="1" applyBorder="1" applyAlignment="1"/>
    <xf numFmtId="166" fontId="2" fillId="0" borderId="5" xfId="0" applyNumberFormat="1" applyFont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66" fontId="2" fillId="0" borderId="28" xfId="0" applyNumberFormat="1" applyFont="1" applyBorder="1" applyAlignment="1">
      <alignment wrapText="1"/>
    </xf>
    <xf numFmtId="165" fontId="2" fillId="0" borderId="17" xfId="0" applyNumberFormat="1" applyFont="1" applyBorder="1"/>
    <xf numFmtId="166" fontId="2" fillId="0" borderId="26" xfId="0" applyNumberFormat="1" applyFont="1" applyBorder="1" applyAlignment="1">
      <alignment wrapText="1"/>
    </xf>
    <xf numFmtId="166" fontId="2" fillId="0" borderId="30" xfId="0" applyNumberFormat="1" applyFont="1" applyBorder="1" applyAlignment="1">
      <alignment wrapText="1"/>
    </xf>
    <xf numFmtId="166" fontId="2" fillId="0" borderId="33" xfId="0" applyNumberFormat="1" applyFont="1" applyBorder="1" applyAlignment="1">
      <alignment wrapText="1"/>
    </xf>
    <xf numFmtId="166" fontId="2" fillId="0" borderId="23" xfId="0" applyNumberFormat="1" applyFont="1" applyBorder="1" applyAlignment="1">
      <alignment wrapText="1"/>
    </xf>
    <xf numFmtId="166" fontId="2" fillId="0" borderId="25" xfId="0" applyNumberFormat="1" applyFont="1" applyBorder="1" applyAlignment="1">
      <alignment wrapText="1"/>
    </xf>
    <xf numFmtId="166" fontId="2" fillId="0" borderId="31" xfId="0" applyNumberFormat="1" applyFont="1" applyBorder="1" applyAlignment="1"/>
    <xf numFmtId="166" fontId="2" fillId="0" borderId="5" xfId="0" applyNumberFormat="1" applyFont="1" applyBorder="1" applyAlignment="1"/>
    <xf numFmtId="166" fontId="2" fillId="0" borderId="32" xfId="0" applyNumberFormat="1" applyFont="1" applyBorder="1" applyAlignment="1"/>
    <xf numFmtId="166" fontId="2" fillId="0" borderId="33" xfId="0" applyNumberFormat="1" applyFont="1" applyBorder="1" applyAlignment="1"/>
    <xf numFmtId="166" fontId="2" fillId="0" borderId="23" xfId="0" applyNumberFormat="1" applyFont="1" applyBorder="1" applyAlignment="1"/>
    <xf numFmtId="166" fontId="2" fillId="0" borderId="34" xfId="0" applyNumberFormat="1" applyFont="1" applyBorder="1" applyAlignment="1"/>
    <xf numFmtId="0" fontId="3" fillId="7" borderId="2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166" fontId="3" fillId="4" borderId="31" xfId="0" applyNumberFormat="1" applyFont="1" applyFill="1" applyBorder="1" applyAlignment="1">
      <alignment wrapText="1"/>
    </xf>
    <xf numFmtId="166" fontId="3" fillId="7" borderId="29" xfId="0" applyNumberFormat="1" applyFont="1" applyFill="1" applyBorder="1" applyAlignment="1"/>
    <xf numFmtId="166" fontId="3" fillId="4" borderId="1" xfId="0" applyNumberFormat="1" applyFont="1" applyFill="1" applyBorder="1" applyAlignment="1"/>
    <xf numFmtId="166" fontId="3" fillId="7" borderId="1" xfId="0" applyNumberFormat="1" applyFont="1" applyFill="1" applyBorder="1" applyAlignment="1"/>
    <xf numFmtId="166" fontId="3" fillId="7" borderId="2" xfId="0" applyNumberFormat="1" applyFont="1" applyFill="1" applyBorder="1" applyAlignment="1"/>
    <xf numFmtId="166" fontId="3" fillId="7" borderId="5" xfId="0" applyNumberFormat="1" applyFont="1" applyFill="1" applyBorder="1" applyAlignment="1">
      <alignment wrapText="1"/>
    </xf>
    <xf numFmtId="166" fontId="3" fillId="4" borderId="32" xfId="0" applyNumberFormat="1" applyFont="1" applyFill="1" applyBorder="1" applyAlignment="1">
      <alignment vertical="center" wrapText="1"/>
    </xf>
    <xf numFmtId="166" fontId="3" fillId="4" borderId="5" xfId="0" applyNumberFormat="1" applyFont="1" applyFill="1" applyBorder="1" applyAlignment="1">
      <alignment wrapText="1"/>
    </xf>
    <xf numFmtId="166" fontId="3" fillId="0" borderId="29" xfId="0" applyNumberFormat="1" applyFont="1" applyBorder="1"/>
    <xf numFmtId="166" fontId="3" fillId="0" borderId="1" xfId="0" applyNumberFormat="1" applyFont="1" applyBorder="1"/>
    <xf numFmtId="166" fontId="3" fillId="0" borderId="2" xfId="0" applyNumberFormat="1" applyFont="1" applyBorder="1" applyAlignment="1">
      <alignment horizontal="center" vertical="center"/>
    </xf>
    <xf numFmtId="167" fontId="3" fillId="0" borderId="33" xfId="0" applyNumberFormat="1" applyFont="1" applyBorder="1"/>
    <xf numFmtId="167" fontId="3" fillId="0" borderId="23" xfId="0" applyNumberFormat="1" applyFont="1" applyBorder="1"/>
    <xf numFmtId="167" fontId="3" fillId="0" borderId="34" xfId="0" applyNumberFormat="1" applyFont="1" applyBorder="1"/>
    <xf numFmtId="10" fontId="3" fillId="7" borderId="6" xfId="1" applyNumberFormat="1" applyFont="1" applyFill="1" applyBorder="1" applyAlignment="1">
      <alignment horizontal="center"/>
    </xf>
    <xf numFmtId="10" fontId="3" fillId="0" borderId="6" xfId="1" applyNumberFormat="1" applyFont="1" applyBorder="1" applyAlignment="1">
      <alignment horizontal="center"/>
    </xf>
    <xf numFmtId="10" fontId="3" fillId="0" borderId="11" xfId="1" applyNumberFormat="1" applyFont="1" applyBorder="1" applyAlignment="1">
      <alignment horizontal="center"/>
    </xf>
    <xf numFmtId="168" fontId="3" fillId="2" borderId="7" xfId="1" applyNumberFormat="1" applyFont="1" applyFill="1" applyBorder="1" applyAlignment="1">
      <alignment horizontal="center" vertical="center"/>
    </xf>
    <xf numFmtId="168" fontId="3" fillId="2" borderId="11" xfId="1" applyNumberFormat="1" applyFont="1" applyFill="1" applyBorder="1" applyAlignment="1">
      <alignment horizontal="center"/>
    </xf>
    <xf numFmtId="168" fontId="3" fillId="2" borderId="8" xfId="1" applyNumberFormat="1" applyFont="1" applyFill="1" applyBorder="1" applyAlignment="1">
      <alignment horizontal="center" vertical="center"/>
    </xf>
    <xf numFmtId="10" fontId="3" fillId="2" borderId="11" xfId="1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2" fillId="0" borderId="18" xfId="0" applyFont="1" applyBorder="1" applyAlignment="1">
      <alignment horizontal="center"/>
    </xf>
    <xf numFmtId="168" fontId="3" fillId="2" borderId="9" xfId="1" applyNumberFormat="1" applyFont="1" applyFill="1" applyBorder="1" applyAlignment="1">
      <alignment horizontal="center" vertical="center"/>
    </xf>
    <xf numFmtId="168" fontId="3" fillId="2" borderId="18" xfId="1" applyNumberFormat="1" applyFont="1" applyFill="1" applyBorder="1" applyAlignment="1">
      <alignment horizontal="center" vertical="center"/>
    </xf>
    <xf numFmtId="168" fontId="3" fillId="2" borderId="11" xfId="1" applyNumberFormat="1" applyFont="1" applyFill="1" applyBorder="1" applyAlignment="1">
      <alignment horizontal="center" vertical="center"/>
    </xf>
    <xf numFmtId="168" fontId="3" fillId="2" borderId="12" xfId="1" applyNumberFormat="1" applyFont="1" applyFill="1" applyBorder="1" applyAlignment="1">
      <alignment horizontal="center" vertical="center"/>
    </xf>
    <xf numFmtId="166" fontId="3" fillId="7" borderId="27" xfId="0" applyNumberFormat="1" applyFont="1" applyFill="1" applyBorder="1" applyAlignment="1">
      <alignment horizontal="center" vertical="center"/>
    </xf>
    <xf numFmtId="166" fontId="3" fillId="7" borderId="5" xfId="0" applyNumberFormat="1" applyFont="1" applyFill="1" applyBorder="1" applyAlignment="1">
      <alignment horizontal="center" vertical="center"/>
    </xf>
    <xf numFmtId="166" fontId="3" fillId="7" borderId="5" xfId="0" applyNumberFormat="1" applyFont="1" applyFill="1" applyBorder="1" applyAlignment="1">
      <alignment horizontal="center"/>
    </xf>
    <xf numFmtId="166" fontId="3" fillId="7" borderId="26" xfId="0" applyNumberFormat="1" applyFont="1" applyFill="1" applyBorder="1" applyAlignment="1">
      <alignment horizontal="center" vertical="center"/>
    </xf>
    <xf numFmtId="168" fontId="3" fillId="0" borderId="11" xfId="1" applyNumberFormat="1" applyFont="1" applyBorder="1" applyAlignment="1">
      <alignment horizontal="center"/>
    </xf>
    <xf numFmtId="166" fontId="3" fillId="4" borderId="23" xfId="0" applyNumberFormat="1" applyFont="1" applyFill="1" applyBorder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3" fillId="4" borderId="5" xfId="0" applyNumberFormat="1" applyFont="1" applyFill="1" applyBorder="1" applyAlignment="1">
      <alignment horizontal="center"/>
    </xf>
    <xf numFmtId="166" fontId="3" fillId="4" borderId="5" xfId="0" applyNumberFormat="1" applyFont="1" applyFill="1" applyBorder="1" applyAlignment="1">
      <alignment horizontal="center" vertical="center"/>
    </xf>
    <xf numFmtId="166" fontId="3" fillId="4" borderId="23" xfId="0" applyNumberFormat="1" applyFont="1" applyFill="1" applyBorder="1" applyAlignment="1">
      <alignment horizontal="center"/>
    </xf>
    <xf numFmtId="166" fontId="3" fillId="4" borderId="20" xfId="0" applyNumberFormat="1" applyFont="1" applyFill="1" applyBorder="1" applyAlignment="1">
      <alignment horizontal="center"/>
    </xf>
    <xf numFmtId="168" fontId="3" fillId="0" borderId="6" xfId="1" applyNumberFormat="1" applyFont="1" applyBorder="1" applyAlignment="1">
      <alignment horizontal="center"/>
    </xf>
    <xf numFmtId="168" fontId="3" fillId="4" borderId="6" xfId="1" applyNumberFormat="1" applyFont="1" applyFill="1" applyBorder="1" applyAlignment="1">
      <alignment horizontal="center"/>
    </xf>
    <xf numFmtId="168" fontId="3" fillId="7" borderId="6" xfId="1" applyNumberFormat="1" applyFont="1" applyFill="1" applyBorder="1" applyAlignment="1">
      <alignment horizontal="center"/>
    </xf>
    <xf numFmtId="166" fontId="3" fillId="0" borderId="6" xfId="0" applyNumberFormat="1" applyFont="1" applyBorder="1"/>
    <xf numFmtId="0" fontId="3" fillId="0" borderId="6" xfId="0" applyFont="1" applyBorder="1"/>
    <xf numFmtId="166" fontId="3" fillId="7" borderId="32" xfId="0" applyNumberFormat="1" applyFont="1" applyFill="1" applyBorder="1" applyAlignment="1"/>
    <xf numFmtId="166" fontId="3" fillId="7" borderId="5" xfId="0" applyNumberFormat="1" applyFont="1" applyFill="1" applyBorder="1" applyAlignment="1"/>
    <xf numFmtId="166" fontId="3" fillId="7" borderId="31" xfId="0" applyNumberFormat="1" applyFont="1" applyFill="1" applyBorder="1" applyAlignment="1"/>
    <xf numFmtId="166" fontId="3" fillId="0" borderId="7" xfId="0" applyNumberFormat="1" applyFont="1" applyBorder="1"/>
    <xf numFmtId="166" fontId="3" fillId="0" borderId="10" xfId="0" applyNumberFormat="1" applyFont="1" applyBorder="1"/>
    <xf numFmtId="166" fontId="3" fillId="4" borderId="34" xfId="0" applyNumberFormat="1" applyFont="1" applyFill="1" applyBorder="1" applyAlignment="1"/>
    <xf numFmtId="166" fontId="3" fillId="4" borderId="23" xfId="0" applyNumberFormat="1" applyFont="1" applyFill="1" applyBorder="1" applyAlignment="1"/>
    <xf numFmtId="166" fontId="3" fillId="4" borderId="23" xfId="0" applyNumberFormat="1" applyFont="1" applyFill="1" applyBorder="1" applyAlignment="1">
      <alignment wrapText="1"/>
    </xf>
    <xf numFmtId="166" fontId="3" fillId="4" borderId="33" xfId="0" applyNumberFormat="1" applyFont="1" applyFill="1" applyBorder="1" applyAlignment="1"/>
    <xf numFmtId="166" fontId="3" fillId="0" borderId="35" xfId="0" applyNumberFormat="1" applyFont="1" applyBorder="1"/>
    <xf numFmtId="166" fontId="3" fillId="0" borderId="36" xfId="0" applyNumberFormat="1" applyFont="1" applyBorder="1"/>
    <xf numFmtId="166" fontId="3" fillId="0" borderId="25" xfId="0" applyNumberFormat="1" applyFont="1" applyBorder="1"/>
    <xf numFmtId="166" fontId="5" fillId="2" borderId="5" xfId="0" applyNumberFormat="1" applyFont="1" applyFill="1" applyBorder="1" applyAlignment="1">
      <alignment horizontal="center" vertical="center"/>
    </xf>
    <xf numFmtId="166" fontId="3" fillId="0" borderId="37" xfId="0" applyNumberFormat="1" applyFont="1" applyBorder="1"/>
    <xf numFmtId="166" fontId="3" fillId="0" borderId="38" xfId="0" applyNumberFormat="1" applyFont="1" applyBorder="1"/>
    <xf numFmtId="166" fontId="2" fillId="2" borderId="33" xfId="0" applyNumberFormat="1" applyFont="1" applyFill="1" applyBorder="1" applyAlignment="1"/>
    <xf numFmtId="0" fontId="3" fillId="2" borderId="12" xfId="0" applyFont="1" applyFill="1" applyBorder="1" applyAlignment="1"/>
    <xf numFmtId="0" fontId="3" fillId="2" borderId="21" xfId="0" applyFont="1" applyFill="1" applyBorder="1" applyAlignment="1"/>
    <xf numFmtId="0" fontId="3" fillId="2" borderId="13" xfId="0" applyFont="1" applyFill="1" applyBorder="1" applyAlignment="1"/>
    <xf numFmtId="0" fontId="2" fillId="0" borderId="21" xfId="0" applyFont="1" applyBorder="1"/>
    <xf numFmtId="0" fontId="2" fillId="0" borderId="13" xfId="0" applyFont="1" applyBorder="1"/>
    <xf numFmtId="168" fontId="3" fillId="6" borderId="11" xfId="1" applyNumberFormat="1" applyFont="1" applyFill="1" applyBorder="1" applyAlignment="1">
      <alignment horizontal="center"/>
    </xf>
    <xf numFmtId="10" fontId="3" fillId="4" borderId="6" xfId="1" applyNumberFormat="1" applyFont="1" applyFill="1" applyBorder="1" applyAlignment="1">
      <alignment horizontal="center"/>
    </xf>
    <xf numFmtId="168" fontId="3" fillId="6" borderId="11" xfId="0" applyNumberFormat="1" applyFont="1" applyFill="1" applyBorder="1" applyAlignment="1">
      <alignment horizontal="center"/>
    </xf>
    <xf numFmtId="166" fontId="2" fillId="2" borderId="23" xfId="0" applyNumberFormat="1" applyFont="1" applyFill="1" applyBorder="1" applyAlignment="1"/>
    <xf numFmtId="168" fontId="3" fillId="2" borderId="6" xfId="1" applyNumberFormat="1" applyFont="1" applyFill="1" applyBorder="1" applyAlignment="1">
      <alignment horizontal="center"/>
    </xf>
    <xf numFmtId="0" fontId="4" fillId="0" borderId="0" xfId="0" applyFont="1"/>
    <xf numFmtId="10" fontId="3" fillId="6" borderId="11" xfId="1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166" fontId="3" fillId="6" borderId="12" xfId="0" applyNumberFormat="1" applyFont="1" applyFill="1" applyBorder="1" applyAlignment="1">
      <alignment horizontal="center"/>
    </xf>
    <xf numFmtId="166" fontId="3" fillId="6" borderId="13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6" fontId="3" fillId="3" borderId="12" xfId="0" applyNumberFormat="1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4" borderId="12" xfId="0" applyNumberFormat="1" applyFont="1" applyFill="1" applyBorder="1" applyAlignment="1">
      <alignment horizontal="center" vertical="center"/>
    </xf>
    <xf numFmtId="166" fontId="3" fillId="4" borderId="13" xfId="0" applyNumberFormat="1" applyFont="1" applyFill="1" applyBorder="1" applyAlignment="1">
      <alignment horizontal="center" vertical="center"/>
    </xf>
    <xf numFmtId="166" fontId="3" fillId="5" borderId="12" xfId="0" applyNumberFormat="1" applyFont="1" applyFill="1" applyBorder="1" applyAlignment="1">
      <alignment horizontal="center"/>
    </xf>
    <xf numFmtId="166" fontId="3" fillId="5" borderId="13" xfId="0" applyNumberFormat="1" applyFont="1" applyFill="1" applyBorder="1" applyAlignment="1">
      <alignment horizontal="center"/>
    </xf>
    <xf numFmtId="166" fontId="3" fillId="7" borderId="12" xfId="0" applyNumberFormat="1" applyFont="1" applyFill="1" applyBorder="1" applyAlignment="1">
      <alignment horizontal="center"/>
    </xf>
    <xf numFmtId="166" fontId="3" fillId="7" borderId="13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13" xfId="0" applyNumberFormat="1" applyFont="1" applyFill="1" applyBorder="1" applyAlignment="1">
      <alignment horizontal="center" vertical="center"/>
    </xf>
    <xf numFmtId="10" fontId="3" fillId="10" borderId="16" xfId="0" applyNumberFormat="1" applyFont="1" applyFill="1" applyBorder="1" applyAlignment="1">
      <alignment horizontal="center" vertical="center" wrapText="1"/>
    </xf>
    <xf numFmtId="10" fontId="3" fillId="10" borderId="15" xfId="0" applyNumberFormat="1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 wrapText="1"/>
    </xf>
    <xf numFmtId="10" fontId="3" fillId="12" borderId="16" xfId="0" applyNumberFormat="1" applyFont="1" applyFill="1" applyBorder="1" applyAlignment="1">
      <alignment horizontal="center" vertical="center" wrapText="1"/>
    </xf>
    <xf numFmtId="10" fontId="3" fillId="12" borderId="15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166" fontId="3" fillId="8" borderId="12" xfId="0" applyNumberFormat="1" applyFont="1" applyFill="1" applyBorder="1" applyAlignment="1">
      <alignment horizontal="center" vertical="center"/>
    </xf>
    <xf numFmtId="166" fontId="3" fillId="8" borderId="13" xfId="0" applyNumberFormat="1" applyFont="1" applyFill="1" applyBorder="1" applyAlignment="1">
      <alignment horizontal="center" vertical="center"/>
    </xf>
    <xf numFmtId="166" fontId="3" fillId="9" borderId="12" xfId="0" applyNumberFormat="1" applyFont="1" applyFill="1" applyBorder="1" applyAlignment="1">
      <alignment horizontal="center"/>
    </xf>
    <xf numFmtId="166" fontId="3" fillId="9" borderId="13" xfId="0" applyNumberFormat="1" applyFont="1" applyFill="1" applyBorder="1" applyAlignment="1">
      <alignment horizontal="center"/>
    </xf>
    <xf numFmtId="166" fontId="3" fillId="10" borderId="12" xfId="0" applyNumberFormat="1" applyFont="1" applyFill="1" applyBorder="1" applyAlignment="1">
      <alignment horizontal="center" vertical="center"/>
    </xf>
    <xf numFmtId="166" fontId="3" fillId="10" borderId="13" xfId="0" applyNumberFormat="1" applyFont="1" applyFill="1" applyBorder="1" applyAlignment="1">
      <alignment horizontal="center" vertical="center"/>
    </xf>
    <xf numFmtId="166" fontId="3" fillId="13" borderId="12" xfId="0" applyNumberFormat="1" applyFont="1" applyFill="1" applyBorder="1" applyAlignment="1">
      <alignment horizontal="center" vertical="center"/>
    </xf>
    <xf numFmtId="166" fontId="3" fillId="13" borderId="13" xfId="0" applyNumberFormat="1" applyFont="1" applyFill="1" applyBorder="1" applyAlignment="1">
      <alignment horizontal="center" vertical="center"/>
    </xf>
    <xf numFmtId="166" fontId="3" fillId="12" borderId="12" xfId="0" applyNumberFormat="1" applyFont="1" applyFill="1" applyBorder="1" applyAlignment="1">
      <alignment horizontal="center" vertical="center"/>
    </xf>
    <xf numFmtId="166" fontId="3" fillId="12" borderId="13" xfId="0" applyNumberFormat="1" applyFont="1" applyFill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 wrapText="1"/>
    </xf>
    <xf numFmtId="166" fontId="2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100853</xdr:colOff>
      <xdr:row>2</xdr:row>
      <xdr:rowOff>134470</xdr:rowOff>
    </xdr:from>
    <xdr:to>
      <xdr:col>34</xdr:col>
      <xdr:colOff>357749</xdr:colOff>
      <xdr:row>2</xdr:row>
      <xdr:rowOff>677396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84503" y="429745"/>
          <a:ext cx="866496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324970</xdr:colOff>
      <xdr:row>2</xdr:row>
      <xdr:rowOff>33617</xdr:rowOff>
    </xdr:from>
    <xdr:to>
      <xdr:col>1</xdr:col>
      <xdr:colOff>1248895</xdr:colOff>
      <xdr:row>2</xdr:row>
      <xdr:rowOff>609879</xdr:rowOff>
    </xdr:to>
    <xdr:pic>
      <xdr:nvPicPr>
        <xdr:cNvPr id="3" name="Imagem 3" descr="Prefeitura de Criciúma Logo Bandeira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3095" y="328892"/>
          <a:ext cx="923925" cy="5762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100853</xdr:colOff>
      <xdr:row>1</xdr:row>
      <xdr:rowOff>95250</xdr:rowOff>
    </xdr:from>
    <xdr:to>
      <xdr:col>14</xdr:col>
      <xdr:colOff>357750</xdr:colOff>
      <xdr:row>1</xdr:row>
      <xdr:rowOff>571500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78228" y="295275"/>
          <a:ext cx="866497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324970</xdr:colOff>
      <xdr:row>1</xdr:row>
      <xdr:rowOff>33617</xdr:rowOff>
    </xdr:from>
    <xdr:to>
      <xdr:col>2</xdr:col>
      <xdr:colOff>1120</xdr:colOff>
      <xdr:row>1</xdr:row>
      <xdr:rowOff>476250</xdr:rowOff>
    </xdr:to>
    <xdr:pic>
      <xdr:nvPicPr>
        <xdr:cNvPr id="3" name="Imagem 3" descr="Prefeitura de Criciúma Logo Bandeira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4570" y="233642"/>
          <a:ext cx="704850" cy="442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100853</xdr:colOff>
      <xdr:row>1</xdr:row>
      <xdr:rowOff>95250</xdr:rowOff>
    </xdr:from>
    <xdr:to>
      <xdr:col>34</xdr:col>
      <xdr:colOff>357750</xdr:colOff>
      <xdr:row>1</xdr:row>
      <xdr:rowOff>542925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636753" y="295275"/>
          <a:ext cx="866497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324970</xdr:colOff>
      <xdr:row>1</xdr:row>
      <xdr:rowOff>33617</xdr:rowOff>
    </xdr:from>
    <xdr:to>
      <xdr:col>2</xdr:col>
      <xdr:colOff>1120</xdr:colOff>
      <xdr:row>1</xdr:row>
      <xdr:rowOff>542925</xdr:rowOff>
    </xdr:to>
    <xdr:pic>
      <xdr:nvPicPr>
        <xdr:cNvPr id="3" name="Imagem 3" descr="Prefeitura de Criciúma Logo Bandeira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4570" y="233642"/>
          <a:ext cx="704850" cy="509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71"/>
  <sheetViews>
    <sheetView zoomScale="115" zoomScaleNormal="115" workbookViewId="0">
      <selection activeCell="B38" sqref="B38"/>
    </sheetView>
  </sheetViews>
  <sheetFormatPr defaultRowHeight="11.25" x14ac:dyDescent="0.2"/>
  <cols>
    <col min="1" max="1" width="3.5703125" style="1" customWidth="1"/>
    <col min="2" max="2" width="33.85546875" style="1" bestFit="1" customWidth="1"/>
    <col min="3" max="3" width="9.140625" style="1"/>
    <col min="4" max="4" width="10" style="1" customWidth="1"/>
    <col min="5" max="5" width="10.140625" style="1" customWidth="1"/>
    <col min="6" max="6" width="8.85546875" style="1" customWidth="1"/>
    <col min="7" max="27" width="9.140625" style="1" customWidth="1"/>
    <col min="28" max="28" width="10.42578125" style="1" customWidth="1"/>
    <col min="29" max="33" width="9.140625" style="1" customWidth="1"/>
    <col min="34" max="16384" width="9.140625" style="1"/>
  </cols>
  <sheetData>
    <row r="2" spans="2:36" ht="12" thickBot="1" x14ac:dyDescent="0.25">
      <c r="S2" s="2"/>
      <c r="T2" s="2"/>
      <c r="U2" s="2"/>
      <c r="V2" s="2"/>
      <c r="W2" s="2"/>
      <c r="X2" s="2"/>
    </row>
    <row r="3" spans="2:36" ht="58.5" customHeight="1" thickBot="1" x14ac:dyDescent="0.25">
      <c r="B3" s="174" t="s">
        <v>72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6"/>
    </row>
    <row r="4" spans="2:36" ht="12" thickBot="1" x14ac:dyDescent="0.25">
      <c r="B4" s="157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9"/>
      <c r="AB4" s="160"/>
      <c r="AC4" s="160"/>
      <c r="AD4" s="160"/>
      <c r="AE4" s="160"/>
      <c r="AF4" s="160"/>
      <c r="AG4" s="160"/>
      <c r="AH4" s="160"/>
      <c r="AI4" s="160"/>
      <c r="AJ4" s="161"/>
    </row>
    <row r="5" spans="2:36" ht="24" customHeight="1" thickBot="1" x14ac:dyDescent="0.25">
      <c r="B5" s="177" t="s">
        <v>0</v>
      </c>
      <c r="C5" s="178"/>
      <c r="D5" s="179" t="s">
        <v>88</v>
      </c>
      <c r="E5" s="179"/>
      <c r="F5" s="3" t="s">
        <v>1</v>
      </c>
      <c r="G5" s="180" t="s">
        <v>89</v>
      </c>
      <c r="H5" s="181"/>
      <c r="I5" s="4" t="s">
        <v>1</v>
      </c>
      <c r="J5" s="182" t="s">
        <v>90</v>
      </c>
      <c r="K5" s="182"/>
      <c r="L5" s="5" t="s">
        <v>1</v>
      </c>
      <c r="M5" s="183" t="s">
        <v>91</v>
      </c>
      <c r="N5" s="183"/>
      <c r="O5" s="6" t="s">
        <v>1</v>
      </c>
      <c r="P5" s="184" t="s">
        <v>92</v>
      </c>
      <c r="Q5" s="185"/>
      <c r="R5" s="58" t="s">
        <v>1</v>
      </c>
      <c r="S5" s="186" t="s">
        <v>93</v>
      </c>
      <c r="T5" s="187"/>
      <c r="U5" s="7" t="s">
        <v>1</v>
      </c>
      <c r="V5" s="188" t="s">
        <v>94</v>
      </c>
      <c r="W5" s="189"/>
      <c r="X5" s="8" t="s">
        <v>1</v>
      </c>
      <c r="Y5" s="202" t="s">
        <v>95</v>
      </c>
      <c r="Z5" s="203"/>
      <c r="AA5" s="48" t="s">
        <v>1</v>
      </c>
      <c r="AB5" s="204" t="s">
        <v>96</v>
      </c>
      <c r="AC5" s="205"/>
      <c r="AD5" s="69" t="s">
        <v>1</v>
      </c>
      <c r="AE5" s="206" t="s">
        <v>97</v>
      </c>
      <c r="AF5" s="207"/>
      <c r="AG5" s="49" t="s">
        <v>1</v>
      </c>
      <c r="AH5" s="190" t="s">
        <v>75</v>
      </c>
      <c r="AI5" s="208"/>
      <c r="AJ5" s="191"/>
    </row>
    <row r="6" spans="2:36" ht="23.25" thickBot="1" x14ac:dyDescent="0.25">
      <c r="B6" s="9" t="s">
        <v>78</v>
      </c>
      <c r="C6" s="10" t="s">
        <v>71</v>
      </c>
      <c r="D6" s="10" t="s">
        <v>73</v>
      </c>
      <c r="E6" s="10" t="s">
        <v>74</v>
      </c>
      <c r="F6" s="10" t="s">
        <v>2</v>
      </c>
      <c r="G6" s="10" t="s">
        <v>73</v>
      </c>
      <c r="H6" s="10" t="s">
        <v>74</v>
      </c>
      <c r="I6" s="10" t="s">
        <v>2</v>
      </c>
      <c r="J6" s="10" t="s">
        <v>73</v>
      </c>
      <c r="K6" s="10" t="s">
        <v>74</v>
      </c>
      <c r="L6" s="10" t="s">
        <v>2</v>
      </c>
      <c r="M6" s="10" t="s">
        <v>73</v>
      </c>
      <c r="N6" s="10" t="s">
        <v>74</v>
      </c>
      <c r="O6" s="10" t="s">
        <v>2</v>
      </c>
      <c r="P6" s="10" t="s">
        <v>73</v>
      </c>
      <c r="Q6" s="10" t="s">
        <v>74</v>
      </c>
      <c r="R6" s="10" t="s">
        <v>2</v>
      </c>
      <c r="S6" s="10" t="s">
        <v>73</v>
      </c>
      <c r="T6" s="10" t="s">
        <v>74</v>
      </c>
      <c r="U6" s="10" t="s">
        <v>2</v>
      </c>
      <c r="V6" s="10" t="s">
        <v>73</v>
      </c>
      <c r="W6" s="10" t="s">
        <v>74</v>
      </c>
      <c r="X6" s="10" t="s">
        <v>2</v>
      </c>
      <c r="Y6" s="10" t="s">
        <v>73</v>
      </c>
      <c r="Z6" s="10" t="s">
        <v>74</v>
      </c>
      <c r="AA6" s="10" t="s">
        <v>2</v>
      </c>
      <c r="AB6" s="10" t="s">
        <v>73</v>
      </c>
      <c r="AC6" s="10" t="s">
        <v>74</v>
      </c>
      <c r="AD6" s="10" t="s">
        <v>2</v>
      </c>
      <c r="AE6" s="10" t="s">
        <v>73</v>
      </c>
      <c r="AF6" s="10" t="s">
        <v>74</v>
      </c>
      <c r="AG6" s="10" t="s">
        <v>2</v>
      </c>
      <c r="AH6" s="10" t="s">
        <v>76</v>
      </c>
      <c r="AI6" s="10" t="s">
        <v>77</v>
      </c>
      <c r="AJ6" s="25" t="s">
        <v>31</v>
      </c>
    </row>
    <row r="7" spans="2:36" ht="12" thickBot="1" x14ac:dyDescent="0.25">
      <c r="B7" s="61" t="s">
        <v>3</v>
      </c>
      <c r="C7" s="80" t="s">
        <v>5</v>
      </c>
      <c r="D7" s="12">
        <v>11.59</v>
      </c>
      <c r="E7" s="13">
        <v>21.37</v>
      </c>
      <c r="F7" s="115">
        <f>(E7/D7)-1</f>
        <v>0.84383088869715284</v>
      </c>
      <c r="G7" s="12">
        <v>10.45</v>
      </c>
      <c r="H7" s="13">
        <v>11.45</v>
      </c>
      <c r="I7" s="115">
        <f>(H7/G7)-1</f>
        <v>9.5693779904306275E-2</v>
      </c>
      <c r="J7" s="14">
        <v>11.79</v>
      </c>
      <c r="K7" s="15">
        <v>16.899999999999999</v>
      </c>
      <c r="L7" s="115">
        <f>(K7/J7)-1</f>
        <v>0.43341815097540293</v>
      </c>
      <c r="M7" s="12">
        <v>10.4</v>
      </c>
      <c r="N7" s="130">
        <v>21.9</v>
      </c>
      <c r="O7" s="117">
        <f>(N7/M7)-1</f>
        <v>1.1057692307692304</v>
      </c>
      <c r="P7" s="12">
        <v>11.45</v>
      </c>
      <c r="Q7" s="13">
        <v>12.15</v>
      </c>
      <c r="R7" s="117">
        <f>(Q7/P7)-1</f>
        <v>6.1135371179039444E-2</v>
      </c>
      <c r="S7" s="12">
        <v>11.95</v>
      </c>
      <c r="T7" s="16">
        <v>14.95</v>
      </c>
      <c r="U7" s="117">
        <f>(T7/S7)-1</f>
        <v>0.2510460251046025</v>
      </c>
      <c r="V7" s="12">
        <v>11.8</v>
      </c>
      <c r="W7" s="13">
        <v>12.45</v>
      </c>
      <c r="X7" s="117">
        <f>(W7/V7)-1</f>
        <v>5.5084745762711718E-2</v>
      </c>
      <c r="Y7" s="126">
        <v>8.99</v>
      </c>
      <c r="Z7" s="17">
        <v>18.989999999999998</v>
      </c>
      <c r="AA7" s="117">
        <f>(Z7/Y7)-1</f>
        <v>1.1123470522803114</v>
      </c>
      <c r="AB7" s="12">
        <v>9.85</v>
      </c>
      <c r="AC7" s="13">
        <v>11.88</v>
      </c>
      <c r="AD7" s="117">
        <f>(AC7/AB7)-1</f>
        <v>0.20609137055837579</v>
      </c>
      <c r="AE7" s="50">
        <v>10.33</v>
      </c>
      <c r="AF7" s="17">
        <v>11.94</v>
      </c>
      <c r="AG7" s="70">
        <f>(AF7/AE7)-1</f>
        <v>0.15585672797676664</v>
      </c>
      <c r="AH7" s="139">
        <f>Y7</f>
        <v>8.99</v>
      </c>
      <c r="AI7" s="154">
        <f>N7</f>
        <v>21.9</v>
      </c>
      <c r="AJ7" s="136">
        <f>(AI7/AH7)-1</f>
        <v>1.4360400444938817</v>
      </c>
    </row>
    <row r="8" spans="2:36" ht="12" thickBot="1" x14ac:dyDescent="0.25">
      <c r="B8" s="61" t="s">
        <v>6</v>
      </c>
      <c r="C8" s="11" t="s">
        <v>4</v>
      </c>
      <c r="D8" s="12">
        <v>3.15</v>
      </c>
      <c r="E8" s="13">
        <v>11.49</v>
      </c>
      <c r="F8" s="115">
        <f t="shared" ref="F8:F30" si="0">(E8/D8)-1</f>
        <v>2.647619047619048</v>
      </c>
      <c r="G8" s="12">
        <v>2.89</v>
      </c>
      <c r="H8" s="13">
        <v>5.59</v>
      </c>
      <c r="I8" s="115">
        <f t="shared" ref="I8:I30" si="1">(H8/G8)-1</f>
        <v>0.93425605536332168</v>
      </c>
      <c r="J8" s="12">
        <v>3.29</v>
      </c>
      <c r="K8" s="13">
        <v>5.97</v>
      </c>
      <c r="L8" s="115">
        <f t="shared" ref="L8:L30" si="2">(K8/J8)-1</f>
        <v>0.81458966565349544</v>
      </c>
      <c r="M8" s="12">
        <v>2.58</v>
      </c>
      <c r="N8" s="13">
        <v>9.2799999999999994</v>
      </c>
      <c r="O8" s="117">
        <f t="shared" ref="O8:O30" si="3">(N8/M8)-1</f>
        <v>2.5968992248062013</v>
      </c>
      <c r="P8" s="12">
        <v>2.79</v>
      </c>
      <c r="Q8" s="13">
        <v>6.65</v>
      </c>
      <c r="R8" s="117">
        <f t="shared" ref="R8:R30" si="4">(Q8/P8)-1</f>
        <v>1.3835125448028673</v>
      </c>
      <c r="S8" s="12">
        <v>2.89</v>
      </c>
      <c r="T8" s="13">
        <v>4.99</v>
      </c>
      <c r="U8" s="117">
        <f t="shared" ref="U8:U30" si="5">(T8/S8)-1</f>
        <v>0.72664359861591699</v>
      </c>
      <c r="V8" s="12">
        <v>2.95</v>
      </c>
      <c r="W8" s="13">
        <v>5.45</v>
      </c>
      <c r="X8" s="117">
        <f t="shared" ref="X8:X30" si="6">(W8/V8)-1</f>
        <v>0.84745762711864403</v>
      </c>
      <c r="Y8" s="12">
        <v>2.85</v>
      </c>
      <c r="Z8" s="17">
        <v>3.49</v>
      </c>
      <c r="AA8" s="117">
        <f t="shared" ref="AA8:AA30" si="7">(Z8/Y8)-1</f>
        <v>0.22456140350877196</v>
      </c>
      <c r="AB8" s="126">
        <v>2.54</v>
      </c>
      <c r="AC8" s="13">
        <v>2.98</v>
      </c>
      <c r="AD8" s="117">
        <f t="shared" ref="AD8:AD30" si="8">(AC8/AB8)-1</f>
        <v>0.17322834645669283</v>
      </c>
      <c r="AE8" s="50">
        <v>2.97</v>
      </c>
      <c r="AF8" s="131">
        <v>5.97</v>
      </c>
      <c r="AG8" s="70">
        <f t="shared" ref="AG8:AG30" si="9">(AF8/AE8)-1</f>
        <v>1.0101010101010099</v>
      </c>
      <c r="AH8" s="144">
        <f>AB8</f>
        <v>2.54</v>
      </c>
      <c r="AI8" s="151">
        <f>AF8</f>
        <v>5.97</v>
      </c>
      <c r="AJ8" s="166">
        <f t="shared" ref="AJ8:AJ30" si="10">(AI8/AH8)-1</f>
        <v>1.3503937007874014</v>
      </c>
    </row>
    <row r="9" spans="2:36" ht="12" thickBot="1" x14ac:dyDescent="0.25">
      <c r="B9" s="61" t="s">
        <v>7</v>
      </c>
      <c r="C9" s="11" t="s">
        <v>8</v>
      </c>
      <c r="D9" s="12">
        <v>11.87</v>
      </c>
      <c r="E9" s="13">
        <v>16.75</v>
      </c>
      <c r="F9" s="115">
        <f t="shared" si="0"/>
        <v>0.4111204717775907</v>
      </c>
      <c r="G9" s="12">
        <v>8.2899999999999991</v>
      </c>
      <c r="H9" s="13">
        <v>10.75</v>
      </c>
      <c r="I9" s="115">
        <f t="shared" si="1"/>
        <v>0.29674306393244887</v>
      </c>
      <c r="J9" s="12">
        <v>8.7899999999999991</v>
      </c>
      <c r="K9" s="13">
        <v>16.75</v>
      </c>
      <c r="L9" s="115">
        <f t="shared" si="2"/>
        <v>0.90557451649601828</v>
      </c>
      <c r="M9" s="12">
        <v>9.4</v>
      </c>
      <c r="N9" s="13">
        <v>11.9</v>
      </c>
      <c r="O9" s="117">
        <f t="shared" si="3"/>
        <v>0.26595744680851063</v>
      </c>
      <c r="P9" s="12">
        <v>7.98</v>
      </c>
      <c r="Q9" s="13">
        <v>12.99</v>
      </c>
      <c r="R9" s="117">
        <f t="shared" si="4"/>
        <v>0.6278195488721805</v>
      </c>
      <c r="S9" s="12">
        <v>7.98</v>
      </c>
      <c r="T9" s="13">
        <v>12.45</v>
      </c>
      <c r="U9" s="117">
        <f t="shared" si="5"/>
        <v>0.5601503759398494</v>
      </c>
      <c r="V9" s="12">
        <v>9.15</v>
      </c>
      <c r="W9" s="13">
        <v>11.4</v>
      </c>
      <c r="X9" s="117">
        <f t="shared" si="6"/>
        <v>0.24590163934426235</v>
      </c>
      <c r="Y9" s="12">
        <v>7.69</v>
      </c>
      <c r="Z9" s="131">
        <v>16.989999999999998</v>
      </c>
      <c r="AA9" s="117">
        <f t="shared" si="7"/>
        <v>1.2093628088426525</v>
      </c>
      <c r="AB9" s="126">
        <v>7.69</v>
      </c>
      <c r="AC9" s="13">
        <v>11.99</v>
      </c>
      <c r="AD9" s="117">
        <f t="shared" si="8"/>
        <v>0.55916775032509758</v>
      </c>
      <c r="AE9" s="50">
        <v>7.97</v>
      </c>
      <c r="AF9" s="17">
        <v>12.94</v>
      </c>
      <c r="AG9" s="70">
        <f t="shared" si="9"/>
        <v>0.6235884567126726</v>
      </c>
      <c r="AH9" s="144">
        <f>AB9</f>
        <v>7.69</v>
      </c>
      <c r="AI9" s="151">
        <f>Z9</f>
        <v>16.989999999999998</v>
      </c>
      <c r="AJ9" s="136">
        <f t="shared" si="10"/>
        <v>1.2093628088426525</v>
      </c>
    </row>
    <row r="10" spans="2:36" ht="12" thickBot="1" x14ac:dyDescent="0.25">
      <c r="B10" s="62" t="s">
        <v>9</v>
      </c>
      <c r="C10" s="11" t="s">
        <v>5</v>
      </c>
      <c r="D10" s="12">
        <v>10.59</v>
      </c>
      <c r="E10" s="13">
        <v>11.25</v>
      </c>
      <c r="F10" s="115">
        <f t="shared" si="0"/>
        <v>6.2322946175637384E-2</v>
      </c>
      <c r="G10" s="12">
        <v>9.9499999999999993</v>
      </c>
      <c r="H10" s="13">
        <v>11.95</v>
      </c>
      <c r="I10" s="115">
        <f t="shared" si="1"/>
        <v>0.20100502512562812</v>
      </c>
      <c r="J10" s="12">
        <v>8.89</v>
      </c>
      <c r="K10" s="13">
        <v>10.98</v>
      </c>
      <c r="L10" s="115">
        <f t="shared" si="2"/>
        <v>0.23509561304836901</v>
      </c>
      <c r="M10" s="12">
        <v>11.4</v>
      </c>
      <c r="N10" s="13">
        <v>11.4</v>
      </c>
      <c r="O10" s="117">
        <f t="shared" si="3"/>
        <v>0</v>
      </c>
      <c r="P10" s="126">
        <v>8.4499999999999993</v>
      </c>
      <c r="Q10" s="13">
        <v>14.45</v>
      </c>
      <c r="R10" s="117">
        <f t="shared" si="4"/>
        <v>0.71005917159763321</v>
      </c>
      <c r="S10" s="12">
        <v>8.7799999999999994</v>
      </c>
      <c r="T10" s="130">
        <v>14.99</v>
      </c>
      <c r="U10" s="117">
        <f t="shared" si="5"/>
        <v>0.70728929384965844</v>
      </c>
      <c r="V10" s="12">
        <v>8.68</v>
      </c>
      <c r="W10" s="13">
        <v>12.35</v>
      </c>
      <c r="X10" s="117">
        <f t="shared" si="6"/>
        <v>0.42281105990783407</v>
      </c>
      <c r="Y10" s="12">
        <v>8.99</v>
      </c>
      <c r="Z10" s="17">
        <v>13.99</v>
      </c>
      <c r="AA10" s="117">
        <f t="shared" si="7"/>
        <v>0.55617352614015569</v>
      </c>
      <c r="AB10" s="12">
        <v>8.8800000000000008</v>
      </c>
      <c r="AC10" s="13">
        <v>10.98</v>
      </c>
      <c r="AD10" s="117">
        <f t="shared" si="8"/>
        <v>0.2364864864864864</v>
      </c>
      <c r="AE10" s="50">
        <v>8.57</v>
      </c>
      <c r="AF10" s="17">
        <v>11.34</v>
      </c>
      <c r="AG10" s="70">
        <f t="shared" si="9"/>
        <v>0.32322053675612605</v>
      </c>
      <c r="AH10" s="144">
        <f>P10</f>
        <v>8.4499999999999993</v>
      </c>
      <c r="AI10" s="151">
        <f>T10</f>
        <v>14.99</v>
      </c>
      <c r="AJ10" s="136">
        <f t="shared" si="10"/>
        <v>0.77396449704142034</v>
      </c>
    </row>
    <row r="11" spans="2:36" ht="12" thickBot="1" x14ac:dyDescent="0.25">
      <c r="B11" s="61" t="s">
        <v>10</v>
      </c>
      <c r="C11" s="11" t="s">
        <v>4</v>
      </c>
      <c r="D11" s="12">
        <v>3.87</v>
      </c>
      <c r="E11" s="13">
        <v>5.69</v>
      </c>
      <c r="F11" s="115">
        <f t="shared" si="0"/>
        <v>0.47028423772609829</v>
      </c>
      <c r="G11" s="12">
        <v>3.29</v>
      </c>
      <c r="H11" s="13">
        <v>4.99</v>
      </c>
      <c r="I11" s="115">
        <f t="shared" si="1"/>
        <v>0.51671732522796354</v>
      </c>
      <c r="J11" s="12">
        <v>4.9800000000000004</v>
      </c>
      <c r="K11" s="13">
        <v>5.49</v>
      </c>
      <c r="L11" s="115">
        <f t="shared" si="2"/>
        <v>0.10240963855421681</v>
      </c>
      <c r="M11" s="12">
        <v>3.2</v>
      </c>
      <c r="N11" s="13">
        <v>5.78</v>
      </c>
      <c r="O11" s="117">
        <f t="shared" si="3"/>
        <v>0.80624999999999991</v>
      </c>
      <c r="P11" s="12">
        <v>3.65</v>
      </c>
      <c r="Q11" s="13">
        <v>4.99</v>
      </c>
      <c r="R11" s="117">
        <f t="shared" si="4"/>
        <v>0.36712328767123292</v>
      </c>
      <c r="S11" s="12">
        <v>3.59</v>
      </c>
      <c r="T11" s="13">
        <v>4.99</v>
      </c>
      <c r="U11" s="117">
        <f t="shared" si="5"/>
        <v>0.38997214484679676</v>
      </c>
      <c r="V11" s="12">
        <v>3.78</v>
      </c>
      <c r="W11" s="13">
        <v>4.25</v>
      </c>
      <c r="X11" s="117">
        <f t="shared" si="6"/>
        <v>0.12433862433862441</v>
      </c>
      <c r="Y11" s="12">
        <v>2.99</v>
      </c>
      <c r="Z11" s="17">
        <v>4.75</v>
      </c>
      <c r="AA11" s="117">
        <f t="shared" si="7"/>
        <v>0.58862876254180585</v>
      </c>
      <c r="AB11" s="126">
        <v>1.99</v>
      </c>
      <c r="AC11" s="13">
        <v>4.38</v>
      </c>
      <c r="AD11" s="117">
        <f t="shared" si="8"/>
        <v>1.2010050251256281</v>
      </c>
      <c r="AE11" s="50">
        <v>2.87</v>
      </c>
      <c r="AF11" s="131">
        <v>4.47</v>
      </c>
      <c r="AG11" s="70">
        <f t="shared" si="9"/>
        <v>0.55749128919860613</v>
      </c>
      <c r="AH11" s="144">
        <f>AB11</f>
        <v>1.99</v>
      </c>
      <c r="AI11" s="151">
        <f>AF11</f>
        <v>4.47</v>
      </c>
      <c r="AJ11" s="136">
        <f t="shared" si="10"/>
        <v>1.2462311557788945</v>
      </c>
    </row>
    <row r="12" spans="2:36" ht="12" thickBot="1" x14ac:dyDescent="0.25">
      <c r="B12" s="61" t="s">
        <v>11</v>
      </c>
      <c r="C12" s="11" t="s">
        <v>4</v>
      </c>
      <c r="D12" s="12">
        <v>6.39</v>
      </c>
      <c r="E12" s="13">
        <v>8.39</v>
      </c>
      <c r="F12" s="115">
        <f t="shared" si="0"/>
        <v>0.31298904538341166</v>
      </c>
      <c r="G12" s="12">
        <v>4.99</v>
      </c>
      <c r="H12" s="13">
        <v>7.49</v>
      </c>
      <c r="I12" s="115">
        <f t="shared" si="1"/>
        <v>0.50100200400801609</v>
      </c>
      <c r="J12" s="12">
        <v>7.69</v>
      </c>
      <c r="K12" s="130">
        <v>8.99</v>
      </c>
      <c r="L12" s="115">
        <f t="shared" si="2"/>
        <v>0.16905071521456438</v>
      </c>
      <c r="M12" s="12">
        <v>5.9</v>
      </c>
      <c r="N12" s="13">
        <v>8.48</v>
      </c>
      <c r="O12" s="117">
        <f t="shared" si="3"/>
        <v>0.43728813559322033</v>
      </c>
      <c r="P12" s="12">
        <v>7.75</v>
      </c>
      <c r="Q12" s="13">
        <v>8.19</v>
      </c>
      <c r="R12" s="117">
        <f t="shared" si="4"/>
        <v>5.6774193548386975E-2</v>
      </c>
      <c r="S12" s="126">
        <v>3.59</v>
      </c>
      <c r="T12" s="13">
        <v>6.99</v>
      </c>
      <c r="U12" s="117">
        <f t="shared" si="5"/>
        <v>0.94707520891364916</v>
      </c>
      <c r="V12" s="12">
        <v>3.69</v>
      </c>
      <c r="W12" s="13">
        <v>7.38</v>
      </c>
      <c r="X12" s="117">
        <f t="shared" si="6"/>
        <v>1</v>
      </c>
      <c r="Y12" s="12">
        <v>4.29</v>
      </c>
      <c r="Z12" s="17">
        <v>4.79</v>
      </c>
      <c r="AA12" s="117">
        <f t="shared" si="7"/>
        <v>0.1165501165501166</v>
      </c>
      <c r="AB12" s="12">
        <v>4.59</v>
      </c>
      <c r="AC12" s="13">
        <v>6.88</v>
      </c>
      <c r="AD12" s="117">
        <f t="shared" si="8"/>
        <v>0.49891067538126355</v>
      </c>
      <c r="AE12" s="50">
        <v>4.37</v>
      </c>
      <c r="AF12" s="17">
        <v>7.47</v>
      </c>
      <c r="AG12" s="70">
        <f t="shared" si="9"/>
        <v>0.70938215102974822</v>
      </c>
      <c r="AH12" s="144">
        <f>S12</f>
        <v>3.59</v>
      </c>
      <c r="AI12" s="151">
        <f>K12</f>
        <v>8.99</v>
      </c>
      <c r="AJ12" s="136">
        <f t="shared" si="10"/>
        <v>1.5041782729805013</v>
      </c>
    </row>
    <row r="13" spans="2:36" ht="12" thickBot="1" x14ac:dyDescent="0.25">
      <c r="B13" s="63" t="s">
        <v>12</v>
      </c>
      <c r="C13" s="11" t="s">
        <v>4</v>
      </c>
      <c r="D13" s="12">
        <v>4.75</v>
      </c>
      <c r="E13" s="13">
        <v>6.27</v>
      </c>
      <c r="F13" s="115">
        <f t="shared" si="0"/>
        <v>0.31999999999999984</v>
      </c>
      <c r="G13" s="12">
        <v>3.59</v>
      </c>
      <c r="H13" s="13">
        <v>5.99</v>
      </c>
      <c r="I13" s="115">
        <f t="shared" si="1"/>
        <v>0.66852367688022296</v>
      </c>
      <c r="J13" s="12">
        <v>3.99</v>
      </c>
      <c r="K13" s="13">
        <v>5.98</v>
      </c>
      <c r="L13" s="115">
        <f t="shared" si="2"/>
        <v>0.49874686716791983</v>
      </c>
      <c r="M13" s="12">
        <v>3.48</v>
      </c>
      <c r="N13" s="13">
        <v>4.78</v>
      </c>
      <c r="O13" s="117">
        <f t="shared" si="3"/>
        <v>0.37356321839080464</v>
      </c>
      <c r="P13" s="12">
        <v>4.8499999999999996</v>
      </c>
      <c r="Q13" s="13">
        <v>4.99</v>
      </c>
      <c r="R13" s="117">
        <f t="shared" si="4"/>
        <v>2.8865979381443418E-2</v>
      </c>
      <c r="S13" s="12">
        <v>3.49</v>
      </c>
      <c r="T13" s="13">
        <v>5.99</v>
      </c>
      <c r="U13" s="117">
        <f t="shared" si="5"/>
        <v>0.7163323782234956</v>
      </c>
      <c r="V13" s="12">
        <v>4.9800000000000004</v>
      </c>
      <c r="W13" s="12">
        <v>4.9800000000000004</v>
      </c>
      <c r="X13" s="117">
        <f t="shared" si="6"/>
        <v>0</v>
      </c>
      <c r="Y13" s="126">
        <v>2.99</v>
      </c>
      <c r="Z13" s="17">
        <v>4.49</v>
      </c>
      <c r="AA13" s="117">
        <f t="shared" si="7"/>
        <v>0.50167224080267547</v>
      </c>
      <c r="AB13" s="12">
        <v>3.5</v>
      </c>
      <c r="AC13" s="13">
        <v>4.78</v>
      </c>
      <c r="AD13" s="117">
        <f t="shared" si="8"/>
        <v>0.36571428571428588</v>
      </c>
      <c r="AE13" s="50">
        <v>3.67</v>
      </c>
      <c r="AF13" s="131">
        <v>5.47</v>
      </c>
      <c r="AG13" s="70">
        <f t="shared" si="9"/>
        <v>0.4904632152588555</v>
      </c>
      <c r="AH13" s="144">
        <f>Y13</f>
        <v>2.99</v>
      </c>
      <c r="AI13" s="151">
        <f>AF13</f>
        <v>5.47</v>
      </c>
      <c r="AJ13" s="136">
        <f t="shared" si="10"/>
        <v>0.82943143812709019</v>
      </c>
    </row>
    <row r="14" spans="2:36" ht="12" thickBot="1" x14ac:dyDescent="0.25">
      <c r="B14" s="63" t="s">
        <v>13</v>
      </c>
      <c r="C14" s="11" t="s">
        <v>5</v>
      </c>
      <c r="D14" s="12">
        <v>7.49</v>
      </c>
      <c r="E14" s="13">
        <v>9.59</v>
      </c>
      <c r="F14" s="115">
        <f t="shared" si="0"/>
        <v>0.28037383177570097</v>
      </c>
      <c r="G14" s="12">
        <v>6.79</v>
      </c>
      <c r="H14" s="13">
        <v>10.98</v>
      </c>
      <c r="I14" s="115">
        <f t="shared" si="1"/>
        <v>0.61708394698085423</v>
      </c>
      <c r="J14" s="12">
        <v>7.59</v>
      </c>
      <c r="K14" s="13">
        <v>9.7899999999999991</v>
      </c>
      <c r="L14" s="115">
        <f t="shared" si="2"/>
        <v>0.28985507246376807</v>
      </c>
      <c r="M14" s="12">
        <v>9.48</v>
      </c>
      <c r="N14" s="13">
        <v>9.9</v>
      </c>
      <c r="O14" s="117">
        <f t="shared" si="3"/>
        <v>4.4303797468354444E-2</v>
      </c>
      <c r="P14" s="12">
        <v>8.35</v>
      </c>
      <c r="Q14" s="130">
        <v>11.19</v>
      </c>
      <c r="R14" s="117">
        <f t="shared" si="4"/>
        <v>0.34011976047904202</v>
      </c>
      <c r="S14" s="47">
        <v>7.99</v>
      </c>
      <c r="T14" s="1">
        <v>9.58</v>
      </c>
      <c r="U14" s="117">
        <f t="shared" si="5"/>
        <v>0.19899874843554444</v>
      </c>
      <c r="V14" s="12">
        <v>7.45</v>
      </c>
      <c r="W14" s="13">
        <v>9.7799999999999994</v>
      </c>
      <c r="X14" s="117">
        <f t="shared" si="6"/>
        <v>0.31275167785234892</v>
      </c>
      <c r="Y14" s="12">
        <v>7.99</v>
      </c>
      <c r="Z14" s="17">
        <v>9.49</v>
      </c>
      <c r="AA14" s="117">
        <f t="shared" si="7"/>
        <v>0.1877346683354193</v>
      </c>
      <c r="AB14" s="12">
        <v>6.99</v>
      </c>
      <c r="AC14" s="13">
        <v>9.5500000000000007</v>
      </c>
      <c r="AD14" s="117">
        <f t="shared" si="8"/>
        <v>0.36623748211731044</v>
      </c>
      <c r="AE14" s="128">
        <v>6.44</v>
      </c>
      <c r="AF14" s="17">
        <v>8.8699999999999992</v>
      </c>
      <c r="AG14" s="70">
        <f t="shared" si="9"/>
        <v>0.37732919254658359</v>
      </c>
      <c r="AH14" s="144">
        <f>AE14</f>
        <v>6.44</v>
      </c>
      <c r="AI14" s="151">
        <f>Q14</f>
        <v>11.19</v>
      </c>
      <c r="AJ14" s="136">
        <f t="shared" si="10"/>
        <v>0.73757763975155255</v>
      </c>
    </row>
    <row r="15" spans="2:36" ht="12" thickBot="1" x14ac:dyDescent="0.25">
      <c r="B15" s="63" t="s">
        <v>14</v>
      </c>
      <c r="C15" s="11" t="s">
        <v>4</v>
      </c>
      <c r="D15" s="126">
        <v>2.39</v>
      </c>
      <c r="E15" s="13">
        <v>5.59</v>
      </c>
      <c r="F15" s="115">
        <f t="shared" si="0"/>
        <v>1.3389121338912133</v>
      </c>
      <c r="G15" s="12">
        <v>3.49</v>
      </c>
      <c r="H15" s="13">
        <v>4.99</v>
      </c>
      <c r="I15" s="115">
        <f t="shared" si="1"/>
        <v>0.42979942693409745</v>
      </c>
      <c r="J15" s="12">
        <v>4.29</v>
      </c>
      <c r="K15" s="130">
        <v>5.99</v>
      </c>
      <c r="L15" s="115">
        <f t="shared" si="2"/>
        <v>0.3962703962703964</v>
      </c>
      <c r="M15" s="12">
        <v>4.78</v>
      </c>
      <c r="N15" s="13">
        <v>5.28</v>
      </c>
      <c r="O15" s="117">
        <f t="shared" si="3"/>
        <v>0.10460251046025104</v>
      </c>
      <c r="P15" s="12">
        <v>3.79</v>
      </c>
      <c r="Q15" s="13">
        <v>5.29</v>
      </c>
      <c r="R15" s="117">
        <f t="shared" si="4"/>
        <v>0.39577836411609502</v>
      </c>
      <c r="S15" s="12">
        <v>3.99</v>
      </c>
      <c r="T15" s="13">
        <v>4.9800000000000004</v>
      </c>
      <c r="U15" s="117">
        <f t="shared" si="5"/>
        <v>0.24812030075187974</v>
      </c>
      <c r="V15" s="12">
        <v>3.49</v>
      </c>
      <c r="W15" s="13">
        <v>4.76</v>
      </c>
      <c r="X15" s="117">
        <f t="shared" si="6"/>
        <v>0.36389684813753576</v>
      </c>
      <c r="Y15" s="12">
        <v>2.79</v>
      </c>
      <c r="Z15" s="17">
        <v>5.25</v>
      </c>
      <c r="AA15" s="117">
        <f t="shared" si="7"/>
        <v>0.88172043010752676</v>
      </c>
      <c r="AB15" s="12">
        <v>3.55</v>
      </c>
      <c r="AC15" s="13">
        <v>4.8499999999999996</v>
      </c>
      <c r="AD15" s="117">
        <f t="shared" si="8"/>
        <v>0.36619718309859151</v>
      </c>
      <c r="AE15" s="50">
        <v>2.69</v>
      </c>
      <c r="AF15" s="17">
        <v>4.97</v>
      </c>
      <c r="AG15" s="70">
        <f t="shared" si="9"/>
        <v>0.84758364312267642</v>
      </c>
      <c r="AH15" s="144">
        <f>D15</f>
        <v>2.39</v>
      </c>
      <c r="AI15" s="151">
        <f>K15</f>
        <v>5.99</v>
      </c>
      <c r="AJ15" s="136">
        <f t="shared" si="10"/>
        <v>1.506276150627615</v>
      </c>
    </row>
    <row r="16" spans="2:36" ht="12" thickBot="1" x14ac:dyDescent="0.25">
      <c r="B16" s="63" t="s">
        <v>15</v>
      </c>
      <c r="C16" s="11" t="s">
        <v>16</v>
      </c>
      <c r="D16" s="12">
        <v>1.77</v>
      </c>
      <c r="E16" s="13">
        <v>4.99</v>
      </c>
      <c r="F16" s="115">
        <f t="shared" si="0"/>
        <v>1.8192090395480225</v>
      </c>
      <c r="G16" s="12">
        <v>1.99</v>
      </c>
      <c r="H16" s="13">
        <v>6.99</v>
      </c>
      <c r="I16" s="115">
        <f t="shared" si="1"/>
        <v>2.512562814070352</v>
      </c>
      <c r="J16" s="126">
        <v>1.75</v>
      </c>
      <c r="K16" s="13">
        <v>5.99</v>
      </c>
      <c r="L16" s="115">
        <f t="shared" si="2"/>
        <v>2.422857142857143</v>
      </c>
      <c r="M16" s="12">
        <v>1.88</v>
      </c>
      <c r="N16" s="130">
        <v>8.48</v>
      </c>
      <c r="O16" s="117">
        <f t="shared" si="3"/>
        <v>3.5106382978723412</v>
      </c>
      <c r="P16" s="12">
        <v>2.09</v>
      </c>
      <c r="Q16" s="13">
        <v>4.59</v>
      </c>
      <c r="R16" s="117">
        <f t="shared" si="4"/>
        <v>1.196172248803828</v>
      </c>
      <c r="S16" s="18">
        <v>1.79</v>
      </c>
      <c r="T16" s="13">
        <v>4.09</v>
      </c>
      <c r="U16" s="117">
        <f t="shared" si="5"/>
        <v>1.2849162011173183</v>
      </c>
      <c r="V16" s="12">
        <v>1.75</v>
      </c>
      <c r="W16" s="13">
        <v>3.89</v>
      </c>
      <c r="X16" s="117">
        <f t="shared" si="6"/>
        <v>1.2228571428571429</v>
      </c>
      <c r="Y16" s="12">
        <v>2.69</v>
      </c>
      <c r="Z16" s="17">
        <v>4.2</v>
      </c>
      <c r="AA16" s="117">
        <f t="shared" si="7"/>
        <v>0.56133828996282542</v>
      </c>
      <c r="AB16" s="12">
        <v>1.99</v>
      </c>
      <c r="AC16" s="13">
        <v>4.1500000000000004</v>
      </c>
      <c r="AD16" s="117">
        <f t="shared" si="8"/>
        <v>1.0854271356783922</v>
      </c>
      <c r="AE16" s="50">
        <v>2.29</v>
      </c>
      <c r="AF16" s="17">
        <v>4.6900000000000004</v>
      </c>
      <c r="AG16" s="70">
        <f t="shared" si="9"/>
        <v>1.0480349344978168</v>
      </c>
      <c r="AH16" s="144">
        <f>J16</f>
        <v>1.75</v>
      </c>
      <c r="AI16" s="151">
        <f>N16</f>
        <v>8.48</v>
      </c>
      <c r="AJ16" s="137">
        <f t="shared" si="10"/>
        <v>3.8457142857142861</v>
      </c>
    </row>
    <row r="17" spans="2:36" ht="12" thickBot="1" x14ac:dyDescent="0.25">
      <c r="B17" s="63" t="s">
        <v>52</v>
      </c>
      <c r="C17" s="11" t="s">
        <v>16</v>
      </c>
      <c r="D17" s="12">
        <v>2.65</v>
      </c>
      <c r="E17" s="13">
        <v>3.97</v>
      </c>
      <c r="F17" s="115">
        <f t="shared" si="0"/>
        <v>0.49811320754716992</v>
      </c>
      <c r="G17" s="12">
        <v>1.99</v>
      </c>
      <c r="H17" s="13">
        <v>7</v>
      </c>
      <c r="I17" s="115">
        <f t="shared" si="1"/>
        <v>2.5175879396984926</v>
      </c>
      <c r="J17" s="126">
        <v>1.75</v>
      </c>
      <c r="K17" s="13">
        <v>5.99</v>
      </c>
      <c r="L17" s="115">
        <f t="shared" si="2"/>
        <v>2.422857142857143</v>
      </c>
      <c r="M17" s="12">
        <v>1.88</v>
      </c>
      <c r="N17" s="130">
        <v>7.48</v>
      </c>
      <c r="O17" s="117">
        <f t="shared" si="3"/>
        <v>2.9787234042553195</v>
      </c>
      <c r="P17" s="12">
        <v>1.99</v>
      </c>
      <c r="Q17" s="13">
        <v>4.1900000000000004</v>
      </c>
      <c r="R17" s="117">
        <f t="shared" si="4"/>
        <v>1.1055276381909551</v>
      </c>
      <c r="S17" s="12">
        <v>2.39</v>
      </c>
      <c r="T17" s="13">
        <v>3.29</v>
      </c>
      <c r="U17" s="117">
        <f t="shared" si="5"/>
        <v>0.37656903765690375</v>
      </c>
      <c r="V17" s="12">
        <v>1.75</v>
      </c>
      <c r="W17" s="13">
        <v>4.45</v>
      </c>
      <c r="X17" s="117">
        <f t="shared" si="6"/>
        <v>1.5428571428571431</v>
      </c>
      <c r="Y17" s="12">
        <v>2.69</v>
      </c>
      <c r="Z17" s="17">
        <v>3.59</v>
      </c>
      <c r="AA17" s="117">
        <f t="shared" si="7"/>
        <v>0.33457249070631967</v>
      </c>
      <c r="AB17" s="12">
        <v>1.99</v>
      </c>
      <c r="AC17" s="13">
        <v>3.95</v>
      </c>
      <c r="AD17" s="117">
        <f t="shared" si="8"/>
        <v>0.98492462311557794</v>
      </c>
      <c r="AE17" s="50">
        <v>2.4900000000000002</v>
      </c>
      <c r="AF17" s="50">
        <v>5.99</v>
      </c>
      <c r="AG17" s="70">
        <f t="shared" si="9"/>
        <v>1.4056224899598391</v>
      </c>
      <c r="AH17" s="144">
        <f>J17</f>
        <v>1.75</v>
      </c>
      <c r="AI17" s="151">
        <f>N17</f>
        <v>7.48</v>
      </c>
      <c r="AJ17" s="136">
        <f t="shared" si="10"/>
        <v>3.2742857142857149</v>
      </c>
    </row>
    <row r="18" spans="2:36" ht="12" thickBot="1" x14ac:dyDescent="0.25">
      <c r="B18" s="63" t="s">
        <v>53</v>
      </c>
      <c r="C18" s="11" t="s">
        <v>4</v>
      </c>
      <c r="D18" s="12">
        <v>18.45</v>
      </c>
      <c r="E18" s="12">
        <v>18.45</v>
      </c>
      <c r="F18" s="115">
        <f t="shared" si="0"/>
        <v>0</v>
      </c>
      <c r="G18" s="12">
        <v>12.98</v>
      </c>
      <c r="H18" s="12">
        <v>12.98</v>
      </c>
      <c r="I18" s="115">
        <f t="shared" si="1"/>
        <v>0</v>
      </c>
      <c r="J18" s="18">
        <v>17.690000000000001</v>
      </c>
      <c r="K18" s="18">
        <v>17.690000000000001</v>
      </c>
      <c r="L18" s="115">
        <f t="shared" si="2"/>
        <v>0</v>
      </c>
      <c r="M18" s="18">
        <v>18.5</v>
      </c>
      <c r="N18" s="132">
        <v>18.5</v>
      </c>
      <c r="O18" s="117">
        <f t="shared" si="3"/>
        <v>0</v>
      </c>
      <c r="P18" s="18">
        <v>20.9</v>
      </c>
      <c r="Q18" s="18">
        <v>20.9</v>
      </c>
      <c r="R18" s="117">
        <f t="shared" si="4"/>
        <v>0</v>
      </c>
      <c r="S18" s="12">
        <v>14.99</v>
      </c>
      <c r="T18" s="12">
        <v>14.99</v>
      </c>
      <c r="U18" s="117">
        <f t="shared" si="5"/>
        <v>0</v>
      </c>
      <c r="V18" s="18">
        <v>14.45</v>
      </c>
      <c r="W18" s="18">
        <v>14.45</v>
      </c>
      <c r="X18" s="117">
        <f t="shared" si="6"/>
        <v>0</v>
      </c>
      <c r="Y18" s="12">
        <v>12.99</v>
      </c>
      <c r="Z18" s="12">
        <v>12.99</v>
      </c>
      <c r="AA18" s="117">
        <f t="shared" si="7"/>
        <v>0</v>
      </c>
      <c r="AB18" s="18">
        <v>13.95</v>
      </c>
      <c r="AC18" s="18">
        <v>13.95</v>
      </c>
      <c r="AD18" s="117">
        <f t="shared" si="8"/>
        <v>0</v>
      </c>
      <c r="AE18" s="128">
        <v>11.44</v>
      </c>
      <c r="AF18" s="50">
        <v>11.44</v>
      </c>
      <c r="AG18" s="70">
        <f t="shared" si="9"/>
        <v>0</v>
      </c>
      <c r="AH18" s="144">
        <f>AE18</f>
        <v>11.44</v>
      </c>
      <c r="AI18" s="151">
        <f>N18</f>
        <v>18.5</v>
      </c>
      <c r="AJ18" s="136">
        <f t="shared" si="10"/>
        <v>0.6171328671328673</v>
      </c>
    </row>
    <row r="19" spans="2:36" ht="12" thickBot="1" x14ac:dyDescent="0.25">
      <c r="B19" s="63" t="s">
        <v>17</v>
      </c>
      <c r="C19" s="11" t="s">
        <v>4</v>
      </c>
      <c r="D19" s="12">
        <v>21.95</v>
      </c>
      <c r="E19" s="133">
        <v>21.95</v>
      </c>
      <c r="F19" s="115">
        <f t="shared" si="0"/>
        <v>0</v>
      </c>
      <c r="G19" s="12">
        <v>21.75</v>
      </c>
      <c r="H19" s="12">
        <v>21.75</v>
      </c>
      <c r="I19" s="115">
        <f t="shared" si="1"/>
        <v>0</v>
      </c>
      <c r="J19" s="18">
        <v>17.98</v>
      </c>
      <c r="K19" s="18">
        <v>17.98</v>
      </c>
      <c r="L19" s="115">
        <f t="shared" si="2"/>
        <v>0</v>
      </c>
      <c r="M19" s="18">
        <v>21.9</v>
      </c>
      <c r="N19" s="18">
        <v>21.9</v>
      </c>
      <c r="O19" s="117">
        <f t="shared" si="3"/>
        <v>0</v>
      </c>
      <c r="P19" s="18">
        <v>21.9</v>
      </c>
      <c r="Q19" s="18">
        <v>21.9</v>
      </c>
      <c r="R19" s="117">
        <f t="shared" si="4"/>
        <v>0</v>
      </c>
      <c r="S19" s="12">
        <v>20.79</v>
      </c>
      <c r="T19" s="12">
        <v>20.79</v>
      </c>
      <c r="U19" s="117">
        <f t="shared" si="5"/>
        <v>0</v>
      </c>
      <c r="V19" s="18">
        <v>17.850000000000001</v>
      </c>
      <c r="W19" s="18">
        <v>17.850000000000001</v>
      </c>
      <c r="X19" s="117">
        <f t="shared" si="6"/>
        <v>0</v>
      </c>
      <c r="Y19" s="126">
        <v>17.489999999999998</v>
      </c>
      <c r="Z19" s="12">
        <v>17.489999999999998</v>
      </c>
      <c r="AA19" s="117">
        <f t="shared" si="7"/>
        <v>0</v>
      </c>
      <c r="AB19" s="18">
        <v>17.95</v>
      </c>
      <c r="AC19" s="18">
        <v>17.95</v>
      </c>
      <c r="AD19" s="117">
        <f t="shared" si="8"/>
        <v>0</v>
      </c>
      <c r="AE19" s="50">
        <v>21.44</v>
      </c>
      <c r="AF19" s="50">
        <v>21.44</v>
      </c>
      <c r="AG19" s="70">
        <f t="shared" si="9"/>
        <v>0</v>
      </c>
      <c r="AH19" s="144">
        <f>Y19</f>
        <v>17.489999999999998</v>
      </c>
      <c r="AI19" s="151">
        <f>E19</f>
        <v>21.95</v>
      </c>
      <c r="AJ19" s="138">
        <f t="shared" si="10"/>
        <v>0.25500285877644369</v>
      </c>
    </row>
    <row r="20" spans="2:36" ht="12" thickBot="1" x14ac:dyDescent="0.25">
      <c r="B20" s="63" t="s">
        <v>18</v>
      </c>
      <c r="C20" s="11" t="s">
        <v>4</v>
      </c>
      <c r="D20" s="12">
        <v>13.27</v>
      </c>
      <c r="E20" s="12">
        <v>13.27</v>
      </c>
      <c r="F20" s="115">
        <f t="shared" si="0"/>
        <v>0</v>
      </c>
      <c r="G20" s="12">
        <v>13.27</v>
      </c>
      <c r="H20" s="12">
        <v>13.27</v>
      </c>
      <c r="I20" s="115">
        <f t="shared" si="1"/>
        <v>0</v>
      </c>
      <c r="J20" s="18">
        <v>15.98</v>
      </c>
      <c r="K20" s="18">
        <v>15.98</v>
      </c>
      <c r="L20" s="115">
        <f t="shared" si="2"/>
        <v>0</v>
      </c>
      <c r="M20" s="18">
        <v>23.5</v>
      </c>
      <c r="N20" s="132">
        <v>23.5</v>
      </c>
      <c r="O20" s="117">
        <f t="shared" si="3"/>
        <v>0</v>
      </c>
      <c r="P20" s="18">
        <v>11.98</v>
      </c>
      <c r="Q20" s="18">
        <v>11.98</v>
      </c>
      <c r="R20" s="117">
        <f t="shared" si="4"/>
        <v>0</v>
      </c>
      <c r="S20" s="12">
        <v>12.99</v>
      </c>
      <c r="T20" s="12">
        <v>12.99</v>
      </c>
      <c r="U20" s="117">
        <f t="shared" si="5"/>
        <v>0</v>
      </c>
      <c r="V20" s="18">
        <v>10.95</v>
      </c>
      <c r="W20" s="18">
        <v>10.95</v>
      </c>
      <c r="X20" s="117">
        <f t="shared" si="6"/>
        <v>0</v>
      </c>
      <c r="Y20" s="12">
        <v>11.49</v>
      </c>
      <c r="Z20" s="12">
        <v>11.49</v>
      </c>
      <c r="AA20" s="117">
        <f t="shared" si="7"/>
        <v>0</v>
      </c>
      <c r="AB20" s="127">
        <v>10.79</v>
      </c>
      <c r="AC20" s="18">
        <v>10.79</v>
      </c>
      <c r="AD20" s="117">
        <f t="shared" si="8"/>
        <v>0</v>
      </c>
      <c r="AE20" s="50">
        <v>10.87</v>
      </c>
      <c r="AF20" s="50">
        <v>10.87</v>
      </c>
      <c r="AG20" s="70">
        <f t="shared" si="9"/>
        <v>0</v>
      </c>
      <c r="AH20" s="144">
        <f>AB20</f>
        <v>10.79</v>
      </c>
      <c r="AI20" s="151">
        <f>N20</f>
        <v>23.5</v>
      </c>
      <c r="AJ20" s="136">
        <f t="shared" si="10"/>
        <v>1.1779425393883227</v>
      </c>
    </row>
    <row r="21" spans="2:36" ht="12" thickBot="1" x14ac:dyDescent="0.25">
      <c r="B21" s="63" t="s">
        <v>54</v>
      </c>
      <c r="C21" s="11" t="s">
        <v>4</v>
      </c>
      <c r="D21" s="12">
        <v>22.29</v>
      </c>
      <c r="E21" s="12">
        <v>22.29</v>
      </c>
      <c r="F21" s="115">
        <f t="shared" si="0"/>
        <v>0</v>
      </c>
      <c r="G21" s="12">
        <v>21.98</v>
      </c>
      <c r="H21" s="12">
        <v>21.98</v>
      </c>
      <c r="I21" s="115">
        <f t="shared" si="1"/>
        <v>0</v>
      </c>
      <c r="J21" s="18">
        <v>21.9</v>
      </c>
      <c r="K21" s="18">
        <v>21.9</v>
      </c>
      <c r="L21" s="115">
        <f t="shared" si="2"/>
        <v>0</v>
      </c>
      <c r="M21" s="18">
        <v>24.6</v>
      </c>
      <c r="N21" s="132">
        <v>24.6</v>
      </c>
      <c r="O21" s="117">
        <f t="shared" si="3"/>
        <v>0</v>
      </c>
      <c r="P21" s="18">
        <v>21.9</v>
      </c>
      <c r="Q21" s="18">
        <v>21.9</v>
      </c>
      <c r="R21" s="117">
        <f t="shared" si="4"/>
        <v>0</v>
      </c>
      <c r="S21" s="12">
        <v>21.98</v>
      </c>
      <c r="T21" s="12">
        <v>21.98</v>
      </c>
      <c r="U21" s="117">
        <f t="shared" si="5"/>
        <v>0</v>
      </c>
      <c r="V21" s="18">
        <v>21.95</v>
      </c>
      <c r="W21" s="18">
        <v>21.95</v>
      </c>
      <c r="X21" s="117">
        <f t="shared" si="6"/>
        <v>0</v>
      </c>
      <c r="Y21" s="153">
        <v>17.489999999999998</v>
      </c>
      <c r="Z21" s="12">
        <v>17.489999999999998</v>
      </c>
      <c r="AA21" s="117">
        <f t="shared" si="7"/>
        <v>0</v>
      </c>
      <c r="AB21" s="18">
        <v>18.95</v>
      </c>
      <c r="AC21" s="18">
        <v>18.95</v>
      </c>
      <c r="AD21" s="117">
        <f t="shared" si="8"/>
        <v>0</v>
      </c>
      <c r="AE21" s="50">
        <v>18.77</v>
      </c>
      <c r="AF21" s="50">
        <v>18.77</v>
      </c>
      <c r="AG21" s="70">
        <f t="shared" si="9"/>
        <v>0</v>
      </c>
      <c r="AH21" s="144">
        <f>Y21</f>
        <v>17.489999999999998</v>
      </c>
      <c r="AI21" s="151">
        <f>N21</f>
        <v>24.6</v>
      </c>
      <c r="AJ21" s="136">
        <f t="shared" si="10"/>
        <v>0.40651801029159551</v>
      </c>
    </row>
    <row r="22" spans="2:36" ht="12" thickBot="1" x14ac:dyDescent="0.25">
      <c r="B22" s="63" t="s">
        <v>19</v>
      </c>
      <c r="C22" s="11" t="s">
        <v>4</v>
      </c>
      <c r="D22" s="12">
        <v>4.6900000000000004</v>
      </c>
      <c r="E22" s="13">
        <v>7.37</v>
      </c>
      <c r="F22" s="115">
        <f t="shared" si="0"/>
        <v>0.5714285714285714</v>
      </c>
      <c r="G22" s="12">
        <v>5.79</v>
      </c>
      <c r="H22" s="13">
        <v>6.27</v>
      </c>
      <c r="I22" s="115">
        <f t="shared" si="1"/>
        <v>8.2901554404144928E-2</v>
      </c>
      <c r="J22" s="18">
        <v>4.99</v>
      </c>
      <c r="K22" s="134">
        <v>8.49</v>
      </c>
      <c r="L22" s="115">
        <f t="shared" si="2"/>
        <v>0.70140280561122248</v>
      </c>
      <c r="M22" s="18">
        <v>4.58</v>
      </c>
      <c r="N22" s="19">
        <v>6.28</v>
      </c>
      <c r="O22" s="117">
        <f t="shared" si="3"/>
        <v>0.37117903930131013</v>
      </c>
      <c r="P22" s="18">
        <v>1.99</v>
      </c>
      <c r="Q22" s="19">
        <v>6.19</v>
      </c>
      <c r="R22" s="117">
        <f t="shared" si="4"/>
        <v>2.1105527638190957</v>
      </c>
      <c r="S22" s="12">
        <v>3.98</v>
      </c>
      <c r="T22" s="19">
        <v>6.59</v>
      </c>
      <c r="U22" s="117">
        <f t="shared" si="5"/>
        <v>0.65577889447236171</v>
      </c>
      <c r="V22" s="18">
        <v>5.45</v>
      </c>
      <c r="W22" s="18">
        <v>5.45</v>
      </c>
      <c r="X22" s="117">
        <f t="shared" si="6"/>
        <v>0</v>
      </c>
      <c r="Y22" s="126">
        <v>1.99</v>
      </c>
      <c r="Z22" s="12">
        <v>4.8899999999999997</v>
      </c>
      <c r="AA22" s="117">
        <f t="shared" si="7"/>
        <v>1.4572864321608039</v>
      </c>
      <c r="AB22" s="18">
        <v>2.99</v>
      </c>
      <c r="AC22" s="19">
        <v>4.25</v>
      </c>
      <c r="AD22" s="117">
        <f t="shared" si="8"/>
        <v>0.42140468227424743</v>
      </c>
      <c r="AE22" s="50">
        <v>3.94</v>
      </c>
      <c r="AF22" s="17">
        <v>6.25</v>
      </c>
      <c r="AG22" s="70">
        <f t="shared" si="9"/>
        <v>0.58629441624365475</v>
      </c>
      <c r="AH22" s="144">
        <f>Y22</f>
        <v>1.99</v>
      </c>
      <c r="AI22" s="151">
        <f>K22</f>
        <v>8.49</v>
      </c>
      <c r="AJ22" s="136">
        <f t="shared" si="10"/>
        <v>3.266331658291457</v>
      </c>
    </row>
    <row r="23" spans="2:36" ht="12" thickBot="1" x14ac:dyDescent="0.25">
      <c r="B23" s="63" t="s">
        <v>20</v>
      </c>
      <c r="C23" s="11" t="s">
        <v>21</v>
      </c>
      <c r="D23" s="12">
        <v>4.99</v>
      </c>
      <c r="E23" s="12">
        <v>4.99</v>
      </c>
      <c r="F23" s="115">
        <f t="shared" si="0"/>
        <v>0</v>
      </c>
      <c r="G23" s="12">
        <v>5.59</v>
      </c>
      <c r="H23" s="12">
        <v>5.59</v>
      </c>
      <c r="I23" s="115">
        <f t="shared" si="1"/>
        <v>0</v>
      </c>
      <c r="J23" s="18">
        <v>7.79</v>
      </c>
      <c r="K23" s="132">
        <v>7.79</v>
      </c>
      <c r="L23" s="115">
        <f t="shared" si="2"/>
        <v>0</v>
      </c>
      <c r="M23" s="18">
        <v>4.78</v>
      </c>
      <c r="N23" s="19">
        <v>4.9800000000000004</v>
      </c>
      <c r="O23" s="117">
        <f t="shared" si="3"/>
        <v>4.1841004184100417E-2</v>
      </c>
      <c r="P23" s="18">
        <v>3.98</v>
      </c>
      <c r="Q23" s="18">
        <v>3.98</v>
      </c>
      <c r="R23" s="117">
        <f t="shared" si="4"/>
        <v>0</v>
      </c>
      <c r="S23" s="12">
        <v>5.69</v>
      </c>
      <c r="T23" s="12">
        <v>5.69</v>
      </c>
      <c r="U23" s="117">
        <f t="shared" si="5"/>
        <v>0</v>
      </c>
      <c r="V23" s="18">
        <v>4.6500000000000004</v>
      </c>
      <c r="W23" s="18">
        <v>4.6500000000000004</v>
      </c>
      <c r="X23" s="117">
        <f t="shared" si="6"/>
        <v>0</v>
      </c>
      <c r="Y23" s="126">
        <v>3.99</v>
      </c>
      <c r="Z23" s="17">
        <v>4.79</v>
      </c>
      <c r="AA23" s="117">
        <f t="shared" si="7"/>
        <v>0.20050125313283207</v>
      </c>
      <c r="AB23" s="18">
        <v>3.99</v>
      </c>
      <c r="AC23" s="19">
        <v>4.63</v>
      </c>
      <c r="AD23" s="117">
        <f t="shared" si="8"/>
        <v>0.16040100250626566</v>
      </c>
      <c r="AE23" s="50">
        <v>3.98</v>
      </c>
      <c r="AF23" s="17">
        <v>4.9800000000000004</v>
      </c>
      <c r="AG23" s="70">
        <f t="shared" si="9"/>
        <v>0.25125628140703538</v>
      </c>
      <c r="AH23" s="144">
        <f>Y23</f>
        <v>3.99</v>
      </c>
      <c r="AI23" s="151">
        <f>K23</f>
        <v>7.79</v>
      </c>
      <c r="AJ23" s="136">
        <f t="shared" si="10"/>
        <v>0.95238095238095233</v>
      </c>
    </row>
    <row r="24" spans="2:36" ht="12" thickBot="1" x14ac:dyDescent="0.25">
      <c r="B24" s="63" t="s">
        <v>22</v>
      </c>
      <c r="C24" s="11" t="s">
        <v>23</v>
      </c>
      <c r="D24" s="12">
        <v>1.99</v>
      </c>
      <c r="E24" s="13">
        <v>3.67</v>
      </c>
      <c r="F24" s="115">
        <f t="shared" si="0"/>
        <v>0.84422110552763807</v>
      </c>
      <c r="G24" s="12">
        <v>1.97</v>
      </c>
      <c r="H24" s="130">
        <v>3.89</v>
      </c>
      <c r="I24" s="115">
        <f t="shared" si="1"/>
        <v>0.97461928934010156</v>
      </c>
      <c r="J24" s="18">
        <v>1.97</v>
      </c>
      <c r="K24" s="19">
        <v>3.59</v>
      </c>
      <c r="L24" s="115">
        <f t="shared" si="2"/>
        <v>0.82233502538071068</v>
      </c>
      <c r="M24" s="18">
        <v>1.98</v>
      </c>
      <c r="N24" s="19">
        <v>3.72</v>
      </c>
      <c r="O24" s="117">
        <f t="shared" si="3"/>
        <v>0.8787878787878789</v>
      </c>
      <c r="P24" s="18">
        <v>2.09</v>
      </c>
      <c r="Q24" s="19">
        <v>3.59</v>
      </c>
      <c r="R24" s="117">
        <f t="shared" si="4"/>
        <v>0.71770334928229662</v>
      </c>
      <c r="S24" s="12">
        <v>1.79</v>
      </c>
      <c r="T24" s="19">
        <v>2.59</v>
      </c>
      <c r="U24" s="117">
        <f t="shared" si="5"/>
        <v>0.44692737430167595</v>
      </c>
      <c r="V24" s="127">
        <v>1.77</v>
      </c>
      <c r="W24" s="19">
        <v>1.96</v>
      </c>
      <c r="X24" s="117">
        <f t="shared" si="6"/>
        <v>0.10734463276836159</v>
      </c>
      <c r="Y24" s="12">
        <v>1.89</v>
      </c>
      <c r="Z24" s="17">
        <v>2.29</v>
      </c>
      <c r="AA24" s="117">
        <f t="shared" si="7"/>
        <v>0.21164021164021163</v>
      </c>
      <c r="AB24" s="18">
        <v>2.09</v>
      </c>
      <c r="AC24" s="19">
        <v>2.59</v>
      </c>
      <c r="AD24" s="117">
        <f t="shared" si="8"/>
        <v>0.23923444976076547</v>
      </c>
      <c r="AE24" s="50">
        <v>1.94</v>
      </c>
      <c r="AF24" s="17">
        <v>2.17</v>
      </c>
      <c r="AG24" s="70">
        <f t="shared" si="9"/>
        <v>0.11855670103092786</v>
      </c>
      <c r="AH24" s="144">
        <f>V24</f>
        <v>1.77</v>
      </c>
      <c r="AI24" s="151">
        <f>H24</f>
        <v>3.89</v>
      </c>
      <c r="AJ24" s="136">
        <f t="shared" si="10"/>
        <v>1.1977401129943503</v>
      </c>
    </row>
    <row r="25" spans="2:36" ht="12" thickBot="1" x14ac:dyDescent="0.25">
      <c r="B25" s="63" t="s">
        <v>24</v>
      </c>
      <c r="C25" s="11" t="s">
        <v>23</v>
      </c>
      <c r="D25" s="12">
        <v>1.99</v>
      </c>
      <c r="E25" s="13">
        <v>2.94</v>
      </c>
      <c r="F25" s="115">
        <f t="shared" si="0"/>
        <v>0.47738693467336679</v>
      </c>
      <c r="G25" s="12">
        <v>1.97</v>
      </c>
      <c r="H25" s="130">
        <v>3.89</v>
      </c>
      <c r="I25" s="115">
        <f t="shared" si="1"/>
        <v>0.97461928934010156</v>
      </c>
      <c r="J25" s="18">
        <v>1.67</v>
      </c>
      <c r="K25" s="19">
        <v>2.4900000000000002</v>
      </c>
      <c r="L25" s="115">
        <f t="shared" si="2"/>
        <v>0.49101796407185638</v>
      </c>
      <c r="M25" s="18">
        <v>1.98</v>
      </c>
      <c r="N25" s="19">
        <v>2.98</v>
      </c>
      <c r="O25" s="117">
        <f t="shared" si="3"/>
        <v>0.50505050505050497</v>
      </c>
      <c r="P25" s="18">
        <v>2.09</v>
      </c>
      <c r="Q25" s="19">
        <v>2.19</v>
      </c>
      <c r="R25" s="117">
        <f t="shared" si="4"/>
        <v>4.7846889952153138E-2</v>
      </c>
      <c r="S25" s="12">
        <v>1.79</v>
      </c>
      <c r="T25" s="19">
        <v>2.59</v>
      </c>
      <c r="U25" s="117">
        <f t="shared" si="5"/>
        <v>0.44692737430167595</v>
      </c>
      <c r="V25" s="18">
        <v>1.77</v>
      </c>
      <c r="W25" s="19">
        <v>1.96</v>
      </c>
      <c r="X25" s="117">
        <f t="shared" si="6"/>
        <v>0.10734463276836159</v>
      </c>
      <c r="Y25" s="12">
        <v>1.89</v>
      </c>
      <c r="Z25" s="17">
        <v>2.29</v>
      </c>
      <c r="AA25" s="117">
        <f t="shared" si="7"/>
        <v>0.21164021164021163</v>
      </c>
      <c r="AB25" s="18">
        <v>2.19</v>
      </c>
      <c r="AC25" s="19">
        <v>2.39</v>
      </c>
      <c r="AD25" s="117">
        <f t="shared" si="8"/>
        <v>9.1324200913242004E-2</v>
      </c>
      <c r="AE25" s="128">
        <v>1.57</v>
      </c>
      <c r="AF25" s="17">
        <v>2.17</v>
      </c>
      <c r="AG25" s="70">
        <f t="shared" si="9"/>
        <v>0.38216560509554132</v>
      </c>
      <c r="AH25" s="144">
        <f>AE25</f>
        <v>1.57</v>
      </c>
      <c r="AI25" s="151">
        <f>H25</f>
        <v>3.89</v>
      </c>
      <c r="AJ25" s="136">
        <f t="shared" si="10"/>
        <v>1.4777070063694269</v>
      </c>
    </row>
    <row r="26" spans="2:36" ht="12" thickBot="1" x14ac:dyDescent="0.25">
      <c r="B26" s="63" t="s">
        <v>25</v>
      </c>
      <c r="C26" s="11" t="s">
        <v>23</v>
      </c>
      <c r="D26" s="12">
        <v>1.99</v>
      </c>
      <c r="E26" s="13">
        <v>2.94</v>
      </c>
      <c r="F26" s="115">
        <f t="shared" si="0"/>
        <v>0.47738693467336679</v>
      </c>
      <c r="G26" s="12">
        <v>1.97</v>
      </c>
      <c r="H26" s="13">
        <v>2.15</v>
      </c>
      <c r="I26" s="115">
        <f t="shared" si="1"/>
        <v>9.137055837563457E-2</v>
      </c>
      <c r="J26" s="18">
        <v>1.67</v>
      </c>
      <c r="K26" s="19">
        <v>2.29</v>
      </c>
      <c r="L26" s="115">
        <f t="shared" si="2"/>
        <v>0.37125748502994016</v>
      </c>
      <c r="M26" s="18">
        <v>1.98</v>
      </c>
      <c r="N26" s="134">
        <v>3.48</v>
      </c>
      <c r="O26" s="117">
        <f t="shared" si="3"/>
        <v>0.75757575757575757</v>
      </c>
      <c r="P26" s="18">
        <v>2.09</v>
      </c>
      <c r="Q26" s="19">
        <v>2.19</v>
      </c>
      <c r="R26" s="117">
        <f t="shared" si="4"/>
        <v>4.7846889952153138E-2</v>
      </c>
      <c r="S26" s="12">
        <v>1.79</v>
      </c>
      <c r="T26" s="19">
        <v>2.59</v>
      </c>
      <c r="U26" s="117">
        <f t="shared" si="5"/>
        <v>0.44692737430167595</v>
      </c>
      <c r="V26" s="18">
        <v>1.77</v>
      </c>
      <c r="W26" s="19">
        <v>1.96</v>
      </c>
      <c r="X26" s="117">
        <f t="shared" si="6"/>
        <v>0.10734463276836159</v>
      </c>
      <c r="Y26" s="12">
        <v>1.89</v>
      </c>
      <c r="Z26" s="17">
        <v>2.29</v>
      </c>
      <c r="AA26" s="117">
        <f t="shared" si="7"/>
        <v>0.21164021164021163</v>
      </c>
      <c r="AB26" s="18">
        <v>2.19</v>
      </c>
      <c r="AC26" s="19">
        <v>2.39</v>
      </c>
      <c r="AD26" s="117">
        <f t="shared" si="8"/>
        <v>9.1324200913242004E-2</v>
      </c>
      <c r="AE26" s="128">
        <v>1.57</v>
      </c>
      <c r="AF26" s="17">
        <v>2.17</v>
      </c>
      <c r="AG26" s="70">
        <f t="shared" si="9"/>
        <v>0.38216560509554132</v>
      </c>
      <c r="AH26" s="144">
        <f>AE26</f>
        <v>1.57</v>
      </c>
      <c r="AI26" s="151">
        <f>N26</f>
        <v>3.48</v>
      </c>
      <c r="AJ26" s="136">
        <f t="shared" si="10"/>
        <v>1.2165605095541401</v>
      </c>
    </row>
    <row r="27" spans="2:36" ht="12" thickBot="1" x14ac:dyDescent="0.25">
      <c r="B27" s="63" t="s">
        <v>26</v>
      </c>
      <c r="C27" s="11" t="s">
        <v>23</v>
      </c>
      <c r="D27" s="12">
        <v>2.89</v>
      </c>
      <c r="E27" s="13">
        <v>4.49</v>
      </c>
      <c r="F27" s="115">
        <f t="shared" si="0"/>
        <v>0.55363321799307963</v>
      </c>
      <c r="G27" s="12">
        <v>3.89</v>
      </c>
      <c r="H27" s="13">
        <v>4.6399999999999997</v>
      </c>
      <c r="I27" s="115">
        <f t="shared" si="1"/>
        <v>0.19280205655526972</v>
      </c>
      <c r="J27" s="127">
        <v>1.99</v>
      </c>
      <c r="K27" s="19">
        <v>3.99</v>
      </c>
      <c r="L27" s="115">
        <f t="shared" si="2"/>
        <v>1.0050251256281406</v>
      </c>
      <c r="M27" s="18">
        <v>2.68</v>
      </c>
      <c r="N27" s="19">
        <v>4.4800000000000004</v>
      </c>
      <c r="O27" s="117">
        <f t="shared" si="3"/>
        <v>0.67164179104477628</v>
      </c>
      <c r="P27" s="18">
        <v>3.19</v>
      </c>
      <c r="Q27" s="134">
        <v>5.49</v>
      </c>
      <c r="R27" s="117">
        <f t="shared" si="4"/>
        <v>0.72100313479623823</v>
      </c>
      <c r="S27" s="12">
        <v>2.39</v>
      </c>
      <c r="T27" s="19">
        <v>3.49</v>
      </c>
      <c r="U27" s="117">
        <f t="shared" si="5"/>
        <v>0.46025104602510458</v>
      </c>
      <c r="V27" s="18">
        <v>2.88</v>
      </c>
      <c r="W27" s="19">
        <v>2.98</v>
      </c>
      <c r="X27" s="117">
        <f t="shared" si="6"/>
        <v>3.4722222222222321E-2</v>
      </c>
      <c r="Y27" s="12">
        <v>0</v>
      </c>
      <c r="Z27" s="17">
        <v>0</v>
      </c>
      <c r="AA27" s="117">
        <v>0</v>
      </c>
      <c r="AB27" s="18">
        <v>2.99</v>
      </c>
      <c r="AC27" s="19">
        <v>4.55</v>
      </c>
      <c r="AD27" s="117">
        <f t="shared" si="8"/>
        <v>0.52173913043478248</v>
      </c>
      <c r="AE27" s="50">
        <v>3.27</v>
      </c>
      <c r="AF27" s="17">
        <v>3.39</v>
      </c>
      <c r="AG27" s="70">
        <f t="shared" si="9"/>
        <v>3.669724770642202E-2</v>
      </c>
      <c r="AH27" s="144">
        <f>J27</f>
        <v>1.99</v>
      </c>
      <c r="AI27" s="151">
        <f>Q27</f>
        <v>5.49</v>
      </c>
      <c r="AJ27" s="136">
        <f t="shared" si="10"/>
        <v>1.7587939698492465</v>
      </c>
    </row>
    <row r="28" spans="2:36" ht="12" thickBot="1" x14ac:dyDescent="0.25">
      <c r="B28" s="63" t="s">
        <v>27</v>
      </c>
      <c r="C28" s="11" t="s">
        <v>16</v>
      </c>
      <c r="D28" s="12">
        <v>9.99</v>
      </c>
      <c r="E28" s="13">
        <v>21.69</v>
      </c>
      <c r="F28" s="115">
        <f t="shared" si="0"/>
        <v>1.1711711711711712</v>
      </c>
      <c r="G28" s="12">
        <v>8.98</v>
      </c>
      <c r="H28" s="13">
        <v>19.989999999999998</v>
      </c>
      <c r="I28" s="115">
        <f t="shared" si="1"/>
        <v>1.2260579064587969</v>
      </c>
      <c r="J28" s="18">
        <v>8.48</v>
      </c>
      <c r="K28" s="19">
        <v>20.99</v>
      </c>
      <c r="L28" s="115">
        <f t="shared" si="2"/>
        <v>1.4752358490566033</v>
      </c>
      <c r="M28" s="18">
        <v>7.98</v>
      </c>
      <c r="N28" s="19">
        <v>21.16</v>
      </c>
      <c r="O28" s="117">
        <f t="shared" si="3"/>
        <v>1.651629072681704</v>
      </c>
      <c r="P28" s="18">
        <v>8.85</v>
      </c>
      <c r="Q28" s="134">
        <v>21.95</v>
      </c>
      <c r="R28" s="117">
        <f t="shared" si="4"/>
        <v>1.4802259887005649</v>
      </c>
      <c r="S28" s="12">
        <v>7.69</v>
      </c>
      <c r="T28" s="19">
        <v>12.99</v>
      </c>
      <c r="U28" s="117">
        <f t="shared" si="5"/>
        <v>0.68920676202860842</v>
      </c>
      <c r="V28" s="18">
        <v>7.65</v>
      </c>
      <c r="W28" s="19">
        <v>11.98</v>
      </c>
      <c r="X28" s="117">
        <f t="shared" si="6"/>
        <v>0.56601307189542482</v>
      </c>
      <c r="Y28" s="12">
        <v>7.69</v>
      </c>
      <c r="Z28" s="17">
        <v>11.99</v>
      </c>
      <c r="AA28" s="117">
        <f t="shared" si="7"/>
        <v>0.55916775032509758</v>
      </c>
      <c r="AB28" s="127">
        <v>7.55</v>
      </c>
      <c r="AC28" s="19">
        <v>10.99</v>
      </c>
      <c r="AD28" s="117">
        <f t="shared" si="8"/>
        <v>0.45562913907284774</v>
      </c>
      <c r="AE28" s="50">
        <v>7.97</v>
      </c>
      <c r="AF28" s="17">
        <v>11.49</v>
      </c>
      <c r="AG28" s="70">
        <f t="shared" si="9"/>
        <v>0.44165621079046424</v>
      </c>
      <c r="AH28" s="144">
        <f>AB28</f>
        <v>7.55</v>
      </c>
      <c r="AI28" s="151">
        <f>Q28</f>
        <v>21.95</v>
      </c>
      <c r="AJ28" s="136">
        <f t="shared" si="10"/>
        <v>1.9072847682119205</v>
      </c>
    </row>
    <row r="29" spans="2:36" ht="12" thickBot="1" x14ac:dyDescent="0.25">
      <c r="B29" s="63" t="s">
        <v>28</v>
      </c>
      <c r="C29" s="11" t="s">
        <v>4</v>
      </c>
      <c r="D29" s="12">
        <v>8.89</v>
      </c>
      <c r="E29" s="12">
        <v>8.89</v>
      </c>
      <c r="F29" s="115">
        <f t="shared" si="0"/>
        <v>0</v>
      </c>
      <c r="G29" s="12">
        <v>8.98</v>
      </c>
      <c r="H29" s="12">
        <v>8.98</v>
      </c>
      <c r="I29" s="115">
        <f t="shared" si="1"/>
        <v>0</v>
      </c>
      <c r="J29" s="18">
        <v>9.9</v>
      </c>
      <c r="K29" s="132">
        <v>9.9</v>
      </c>
      <c r="L29" s="115">
        <f t="shared" si="2"/>
        <v>0</v>
      </c>
      <c r="M29" s="18">
        <v>8.99</v>
      </c>
      <c r="N29" s="18">
        <v>8.99</v>
      </c>
      <c r="O29" s="117">
        <f t="shared" si="3"/>
        <v>0</v>
      </c>
      <c r="P29" s="18">
        <v>8.99</v>
      </c>
      <c r="Q29" s="18">
        <v>8.99</v>
      </c>
      <c r="R29" s="117">
        <f t="shared" si="4"/>
        <v>0</v>
      </c>
      <c r="S29" s="126">
        <v>4.97</v>
      </c>
      <c r="T29" s="12">
        <v>4.97</v>
      </c>
      <c r="U29" s="117">
        <f t="shared" si="5"/>
        <v>0</v>
      </c>
      <c r="V29" s="18">
        <v>8.85</v>
      </c>
      <c r="W29" s="18">
        <v>8.85</v>
      </c>
      <c r="X29" s="117">
        <f t="shared" si="6"/>
        <v>0</v>
      </c>
      <c r="Y29" s="12">
        <v>7.49</v>
      </c>
      <c r="Z29" s="12">
        <v>7.49</v>
      </c>
      <c r="AA29" s="117">
        <f t="shared" si="7"/>
        <v>0</v>
      </c>
      <c r="AB29" s="18">
        <v>7.99</v>
      </c>
      <c r="AC29" s="18">
        <v>7.99</v>
      </c>
      <c r="AD29" s="117">
        <f t="shared" si="8"/>
        <v>0</v>
      </c>
      <c r="AE29" s="50">
        <v>6.97</v>
      </c>
      <c r="AF29" s="50">
        <v>6.97</v>
      </c>
      <c r="AG29" s="70">
        <f t="shared" si="9"/>
        <v>0</v>
      </c>
      <c r="AH29" s="144">
        <f>S29</f>
        <v>4.97</v>
      </c>
      <c r="AI29" s="151">
        <f>K29</f>
        <v>9.9</v>
      </c>
      <c r="AJ29" s="136">
        <f t="shared" si="10"/>
        <v>0.99195171026156959</v>
      </c>
    </row>
    <row r="30" spans="2:36" ht="12" thickBot="1" x14ac:dyDescent="0.25">
      <c r="B30" s="119" t="s">
        <v>29</v>
      </c>
      <c r="C30" s="120" t="s">
        <v>16</v>
      </c>
      <c r="D30" s="20">
        <v>4.75</v>
      </c>
      <c r="E30" s="21">
        <v>7.19</v>
      </c>
      <c r="F30" s="121">
        <f t="shared" si="0"/>
        <v>0.51368421052631597</v>
      </c>
      <c r="G30" s="20">
        <v>3.69</v>
      </c>
      <c r="H30" s="21">
        <v>7.99</v>
      </c>
      <c r="I30" s="121">
        <f t="shared" si="1"/>
        <v>1.1653116531165311</v>
      </c>
      <c r="J30" s="22">
        <v>2.67</v>
      </c>
      <c r="K30" s="23">
        <v>7.19</v>
      </c>
      <c r="L30" s="121">
        <f t="shared" si="2"/>
        <v>1.6928838951310863</v>
      </c>
      <c r="M30" s="22">
        <v>2.88</v>
      </c>
      <c r="N30" s="23">
        <v>7.28</v>
      </c>
      <c r="O30" s="122">
        <f t="shared" si="3"/>
        <v>1.5277777777777781</v>
      </c>
      <c r="P30" s="22">
        <v>3.69</v>
      </c>
      <c r="Q30" s="135">
        <v>9.2899999999999991</v>
      </c>
      <c r="R30" s="122">
        <f t="shared" si="4"/>
        <v>1.5176151761517613</v>
      </c>
      <c r="S30" s="20">
        <v>1.99</v>
      </c>
      <c r="T30" s="23">
        <v>8.99</v>
      </c>
      <c r="U30" s="122">
        <f t="shared" si="5"/>
        <v>3.5175879396984921</v>
      </c>
      <c r="V30" s="22">
        <v>1.98</v>
      </c>
      <c r="W30" s="23">
        <v>8.89</v>
      </c>
      <c r="X30" s="122">
        <f t="shared" si="6"/>
        <v>3.4898989898989905</v>
      </c>
      <c r="Y30" s="20">
        <v>2.48</v>
      </c>
      <c r="Z30" s="24">
        <v>8.49</v>
      </c>
      <c r="AA30" s="122">
        <f t="shared" si="7"/>
        <v>2.4233870967741935</v>
      </c>
      <c r="AB30" s="22">
        <v>3.49</v>
      </c>
      <c r="AC30" s="23">
        <v>8.49</v>
      </c>
      <c r="AD30" s="117">
        <f t="shared" si="8"/>
        <v>1.4326647564469912</v>
      </c>
      <c r="AE30" s="125">
        <v>1.97</v>
      </c>
      <c r="AF30" s="21">
        <v>8.52</v>
      </c>
      <c r="AG30" s="70">
        <f t="shared" si="9"/>
        <v>3.3248730964467006</v>
      </c>
      <c r="AH30" s="145">
        <f>AE30</f>
        <v>1.97</v>
      </c>
      <c r="AI30" s="155">
        <f>Q30</f>
        <v>9.2899999999999991</v>
      </c>
      <c r="AJ30" s="129">
        <f t="shared" si="10"/>
        <v>3.7157360406091371</v>
      </c>
    </row>
    <row r="31" spans="2:36" ht="15.75" customHeight="1" thickBot="1" x14ac:dyDescent="0.25">
      <c r="B31" s="190" t="s">
        <v>81</v>
      </c>
      <c r="C31" s="191"/>
      <c r="D31" s="192" t="s">
        <v>30</v>
      </c>
      <c r="E31" s="193"/>
      <c r="F31" s="123">
        <f>AVERAGE(F7:F30)</f>
        <v>0.56723695817227315</v>
      </c>
      <c r="G31" s="194" t="s">
        <v>30</v>
      </c>
      <c r="H31" s="195"/>
      <c r="I31" s="123">
        <f>AVERAGE(I7:I30)</f>
        <v>0.58327739023817837</v>
      </c>
      <c r="J31" s="196" t="s">
        <v>30</v>
      </c>
      <c r="K31" s="197"/>
      <c r="L31" s="116">
        <f>AVERAGE(L7:L30)</f>
        <v>0.63541179464449993</v>
      </c>
      <c r="M31" s="198" t="s">
        <v>30</v>
      </c>
      <c r="N31" s="199"/>
      <c r="O31" s="116">
        <f>AVERAGE(O7:O30)</f>
        <v>0.77622825386783523</v>
      </c>
      <c r="P31" s="172" t="s">
        <v>30</v>
      </c>
      <c r="Q31" s="173"/>
      <c r="R31" s="116">
        <f>AVERAGE(R7:R30)</f>
        <v>0.53815342922070686</v>
      </c>
      <c r="S31" s="209" t="s">
        <v>30</v>
      </c>
      <c r="T31" s="210"/>
      <c r="U31" s="118">
        <f>AVERAGE(U7:U30)</f>
        <v>0.54461333660771705</v>
      </c>
      <c r="V31" s="211" t="s">
        <v>30</v>
      </c>
      <c r="W31" s="212"/>
      <c r="X31" s="116">
        <f>AVERAGE(X7:X30)</f>
        <v>0.43960936210408202</v>
      </c>
      <c r="Y31" s="213" t="s">
        <v>30</v>
      </c>
      <c r="Z31" s="214"/>
      <c r="AA31" s="116">
        <f>AVERAGE(AA7:AA30)</f>
        <v>0.48124687321217263</v>
      </c>
      <c r="AB31" s="215" t="s">
        <v>30</v>
      </c>
      <c r="AC31" s="216"/>
      <c r="AD31" s="116">
        <f>AVERAGE(AD7:AD30)</f>
        <v>0.39404633026583685</v>
      </c>
      <c r="AE31" s="217" t="s">
        <v>30</v>
      </c>
      <c r="AF31" s="218"/>
      <c r="AG31" s="124">
        <f>AVERAGE(AG7:AG30)</f>
        <v>0.54468078379070795</v>
      </c>
      <c r="AH31" s="200" t="s">
        <v>30</v>
      </c>
      <c r="AI31" s="201"/>
      <c r="AJ31" s="162">
        <f>AVERAGE(AC24)</f>
        <v>2.59</v>
      </c>
    </row>
    <row r="32" spans="2:36" ht="24" customHeight="1" thickBot="1" x14ac:dyDescent="0.25"/>
    <row r="33" spans="2:31" ht="22.5" customHeight="1" thickBot="1" x14ac:dyDescent="0.25">
      <c r="B33" s="169" t="s">
        <v>98</v>
      </c>
      <c r="C33" s="170"/>
      <c r="D33" s="170"/>
      <c r="E33" s="170"/>
      <c r="F33" s="170"/>
      <c r="G33" s="170"/>
      <c r="H33" s="170"/>
      <c r="I33" s="170"/>
      <c r="J33" s="170"/>
      <c r="K33" s="171"/>
    </row>
    <row r="34" spans="2:31" ht="15" x14ac:dyDescent="0.25">
      <c r="B34"/>
      <c r="C34"/>
      <c r="D34"/>
      <c r="E34"/>
      <c r="F34"/>
      <c r="G34"/>
      <c r="H34"/>
      <c r="I34"/>
      <c r="J34"/>
      <c r="K34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2:31" ht="15.75" customHeight="1" x14ac:dyDescent="0.25">
      <c r="B35" s="167" t="s">
        <v>100</v>
      </c>
      <c r="C35"/>
      <c r="D35"/>
      <c r="E35"/>
      <c r="F35"/>
      <c r="G35"/>
      <c r="H35"/>
      <c r="I35"/>
      <c r="J35"/>
      <c r="K35"/>
    </row>
    <row r="36" spans="2:31" ht="15" x14ac:dyDescent="0.25">
      <c r="B36" s="167" t="s">
        <v>111</v>
      </c>
      <c r="C36"/>
      <c r="D36"/>
      <c r="E36"/>
      <c r="F36"/>
      <c r="G36"/>
      <c r="H36"/>
      <c r="I36"/>
      <c r="J36"/>
      <c r="K36"/>
    </row>
    <row r="37" spans="2:31" ht="15" x14ac:dyDescent="0.25">
      <c r="B37" s="167" t="s">
        <v>112</v>
      </c>
      <c r="C37"/>
      <c r="D37"/>
      <c r="E37"/>
      <c r="F37"/>
      <c r="G37"/>
      <c r="H37"/>
      <c r="I37"/>
      <c r="J37"/>
      <c r="K37"/>
    </row>
    <row r="38" spans="2:31" ht="15" x14ac:dyDescent="0.25">
      <c r="B38" s="167" t="s">
        <v>105</v>
      </c>
      <c r="C38"/>
      <c r="D38"/>
      <c r="E38"/>
      <c r="F38"/>
      <c r="G38"/>
      <c r="H38"/>
      <c r="I38"/>
      <c r="J38"/>
      <c r="K38"/>
    </row>
    <row r="39" spans="2:31" ht="15" x14ac:dyDescent="0.25">
      <c r="B39" s="167" t="s">
        <v>106</v>
      </c>
      <c r="C39"/>
      <c r="D39"/>
      <c r="E39"/>
      <c r="F39"/>
      <c r="G39"/>
      <c r="H39"/>
      <c r="I39"/>
      <c r="J39"/>
      <c r="K39"/>
    </row>
    <row r="47" spans="2:31" x14ac:dyDescent="0.2">
      <c r="B47" s="26"/>
      <c r="C47" s="28"/>
      <c r="D47" s="220"/>
      <c r="E47" s="220"/>
      <c r="F47" s="42"/>
      <c r="G47" s="219"/>
      <c r="H47" s="219"/>
      <c r="I47" s="42"/>
      <c r="J47" s="219"/>
      <c r="K47" s="219"/>
      <c r="L47" s="42"/>
      <c r="M47" s="219"/>
      <c r="N47" s="219"/>
      <c r="O47" s="42"/>
      <c r="P47" s="219"/>
      <c r="Q47" s="219"/>
      <c r="R47" s="42"/>
      <c r="S47" s="219"/>
      <c r="T47" s="219"/>
      <c r="U47" s="42"/>
      <c r="V47" s="219"/>
      <c r="W47" s="219"/>
      <c r="X47" s="42"/>
      <c r="Y47" s="219"/>
      <c r="Z47" s="219"/>
      <c r="AA47" s="30"/>
      <c r="AB47" s="27"/>
      <c r="AC47" s="27"/>
      <c r="AD47" s="27"/>
      <c r="AE47" s="27"/>
    </row>
    <row r="48" spans="2:31" x14ac:dyDescent="0.2">
      <c r="B48" s="26"/>
      <c r="C48" s="28"/>
      <c r="D48" s="220"/>
      <c r="E48" s="220"/>
      <c r="F48" s="42"/>
      <c r="G48" s="219"/>
      <c r="H48" s="219"/>
      <c r="I48" s="42"/>
      <c r="J48" s="219"/>
      <c r="K48" s="219"/>
      <c r="L48" s="42"/>
      <c r="M48" s="219"/>
      <c r="N48" s="219"/>
      <c r="O48" s="42"/>
      <c r="P48" s="219"/>
      <c r="Q48" s="219"/>
      <c r="R48" s="42"/>
      <c r="S48" s="219"/>
      <c r="T48" s="219"/>
      <c r="U48" s="42"/>
      <c r="V48" s="219"/>
      <c r="W48" s="219"/>
      <c r="X48" s="42"/>
      <c r="Y48" s="219"/>
      <c r="Z48" s="219"/>
      <c r="AA48" s="30"/>
      <c r="AB48" s="27"/>
      <c r="AC48" s="27"/>
      <c r="AD48" s="27"/>
      <c r="AE48" s="27"/>
    </row>
    <row r="49" spans="2:31" x14ac:dyDescent="0.2">
      <c r="B49" s="26"/>
      <c r="C49" s="28"/>
      <c r="D49" s="220"/>
      <c r="E49" s="220"/>
      <c r="F49" s="42"/>
      <c r="G49" s="219"/>
      <c r="H49" s="219"/>
      <c r="I49" s="42"/>
      <c r="J49" s="219"/>
      <c r="K49" s="219"/>
      <c r="L49" s="42"/>
      <c r="M49" s="219"/>
      <c r="N49" s="219"/>
      <c r="O49" s="42"/>
      <c r="P49" s="219"/>
      <c r="Q49" s="219"/>
      <c r="R49" s="42"/>
      <c r="S49" s="219"/>
      <c r="T49" s="219"/>
      <c r="U49" s="42"/>
      <c r="V49" s="219"/>
      <c r="W49" s="219"/>
      <c r="X49" s="42"/>
      <c r="Y49" s="219"/>
      <c r="Z49" s="219"/>
      <c r="AA49" s="30"/>
      <c r="AB49" s="27"/>
      <c r="AC49" s="27"/>
      <c r="AD49" s="27"/>
      <c r="AE49" s="27"/>
    </row>
    <row r="50" spans="2:31" x14ac:dyDescent="0.2">
      <c r="B50" s="26"/>
      <c r="C50" s="28"/>
      <c r="D50" s="220"/>
      <c r="E50" s="220"/>
      <c r="F50" s="42"/>
      <c r="G50" s="219"/>
      <c r="H50" s="219"/>
      <c r="I50" s="42"/>
      <c r="J50" s="219"/>
      <c r="K50" s="219"/>
      <c r="L50" s="42"/>
      <c r="M50" s="219"/>
      <c r="N50" s="219"/>
      <c r="O50" s="42"/>
      <c r="P50" s="219"/>
      <c r="Q50" s="219"/>
      <c r="R50" s="42"/>
      <c r="S50" s="219"/>
      <c r="T50" s="219"/>
      <c r="U50" s="42"/>
      <c r="V50" s="219"/>
      <c r="W50" s="219"/>
      <c r="X50" s="42"/>
      <c r="Y50" s="219"/>
      <c r="Z50" s="219"/>
      <c r="AA50" s="30"/>
      <c r="AB50" s="27"/>
      <c r="AC50" s="27"/>
      <c r="AD50" s="27"/>
      <c r="AE50" s="27"/>
    </row>
    <row r="51" spans="2:31" x14ac:dyDescent="0.2">
      <c r="B51" s="26"/>
      <c r="C51" s="28"/>
      <c r="D51" s="220"/>
      <c r="E51" s="220"/>
      <c r="F51" s="42"/>
      <c r="G51" s="219"/>
      <c r="H51" s="219"/>
      <c r="I51" s="42"/>
      <c r="J51" s="219"/>
      <c r="K51" s="219"/>
      <c r="L51" s="42"/>
      <c r="M51" s="219"/>
      <c r="N51" s="219"/>
      <c r="O51" s="42"/>
      <c r="P51" s="219"/>
      <c r="Q51" s="219"/>
      <c r="R51" s="42"/>
      <c r="S51" s="219"/>
      <c r="T51" s="219"/>
      <c r="U51" s="42"/>
      <c r="V51" s="219"/>
      <c r="W51" s="219"/>
      <c r="X51" s="42"/>
      <c r="Y51" s="219"/>
      <c r="Z51" s="219"/>
      <c r="AA51" s="30"/>
      <c r="AB51" s="27"/>
      <c r="AC51" s="27"/>
      <c r="AD51" s="27"/>
      <c r="AE51" s="27"/>
    </row>
    <row r="52" spans="2:31" x14ac:dyDescent="0.2">
      <c r="B52" s="43"/>
      <c r="C52" s="28"/>
      <c r="D52" s="220"/>
      <c r="E52" s="220"/>
      <c r="F52" s="42"/>
      <c r="G52" s="219"/>
      <c r="H52" s="219"/>
      <c r="I52" s="42"/>
      <c r="J52" s="219"/>
      <c r="K52" s="219"/>
      <c r="L52" s="42"/>
      <c r="M52" s="219"/>
      <c r="N52" s="219"/>
      <c r="O52" s="42"/>
      <c r="P52" s="219"/>
      <c r="Q52" s="219"/>
      <c r="R52" s="42"/>
      <c r="S52" s="219"/>
      <c r="T52" s="219"/>
      <c r="U52" s="42"/>
      <c r="V52" s="219"/>
      <c r="W52" s="219"/>
      <c r="X52" s="42"/>
      <c r="Y52" s="219"/>
      <c r="Z52" s="219"/>
      <c r="AA52" s="30"/>
      <c r="AB52" s="27"/>
      <c r="AC52" s="27"/>
      <c r="AD52" s="27"/>
      <c r="AE52" s="27"/>
    </row>
    <row r="53" spans="2:31" x14ac:dyDescent="0.2">
      <c r="B53" s="26"/>
      <c r="C53" s="28"/>
      <c r="D53" s="220"/>
      <c r="E53" s="220"/>
      <c r="F53" s="42"/>
      <c r="G53" s="219"/>
      <c r="H53" s="219"/>
      <c r="I53" s="42"/>
      <c r="J53" s="219"/>
      <c r="K53" s="219"/>
      <c r="L53" s="42"/>
      <c r="M53" s="219"/>
      <c r="N53" s="219"/>
      <c r="O53" s="42"/>
      <c r="P53" s="219"/>
      <c r="Q53" s="219"/>
      <c r="R53" s="42"/>
      <c r="S53" s="219"/>
      <c r="T53" s="219"/>
      <c r="U53" s="42"/>
      <c r="V53" s="219"/>
      <c r="W53" s="219"/>
      <c r="X53" s="42"/>
      <c r="Y53" s="219"/>
      <c r="Z53" s="219"/>
      <c r="AA53" s="30"/>
      <c r="AB53" s="27"/>
      <c r="AC53" s="27"/>
      <c r="AD53" s="27"/>
      <c r="AE53" s="27"/>
    </row>
    <row r="54" spans="2:31" x14ac:dyDescent="0.2">
      <c r="B54" s="26"/>
      <c r="C54" s="28"/>
      <c r="D54" s="220"/>
      <c r="E54" s="220"/>
      <c r="F54" s="42"/>
      <c r="G54" s="219"/>
      <c r="H54" s="219"/>
      <c r="I54" s="42"/>
      <c r="J54" s="219"/>
      <c r="K54" s="219"/>
      <c r="L54" s="42"/>
      <c r="M54" s="219"/>
      <c r="N54" s="219"/>
      <c r="O54" s="42"/>
      <c r="P54" s="219"/>
      <c r="Q54" s="219"/>
      <c r="R54" s="42"/>
      <c r="S54" s="219"/>
      <c r="T54" s="219"/>
      <c r="U54" s="42"/>
      <c r="V54" s="219"/>
      <c r="W54" s="219"/>
      <c r="X54" s="42"/>
      <c r="Y54" s="219"/>
      <c r="Z54" s="219"/>
      <c r="AA54" s="30"/>
      <c r="AB54" s="27"/>
      <c r="AC54" s="27"/>
      <c r="AD54" s="27"/>
      <c r="AE54" s="27"/>
    </row>
    <row r="55" spans="2:31" x14ac:dyDescent="0.2">
      <c r="B55" s="44"/>
      <c r="C55" s="45"/>
      <c r="D55" s="222"/>
      <c r="E55" s="222"/>
      <c r="F55" s="60"/>
      <c r="G55" s="221"/>
      <c r="H55" s="221"/>
      <c r="I55" s="60"/>
      <c r="J55" s="219"/>
      <c r="K55" s="219"/>
      <c r="L55" s="59"/>
      <c r="M55" s="219"/>
      <c r="N55" s="219"/>
      <c r="O55" s="59"/>
      <c r="P55" s="219"/>
      <c r="Q55" s="219"/>
      <c r="R55" s="59"/>
      <c r="S55" s="219"/>
      <c r="T55" s="219"/>
      <c r="U55" s="42"/>
      <c r="V55" s="219"/>
      <c r="W55" s="219"/>
      <c r="X55" s="42"/>
      <c r="Y55" s="221"/>
      <c r="Z55" s="221"/>
      <c r="AA55" s="30"/>
      <c r="AB55" s="27"/>
      <c r="AC55" s="27"/>
      <c r="AD55" s="27"/>
      <c r="AE55" s="27"/>
    </row>
    <row r="56" spans="2:31" x14ac:dyDescent="0.2">
      <c r="B56" s="34"/>
      <c r="C56" s="32"/>
      <c r="D56" s="30"/>
      <c r="E56" s="30"/>
      <c r="F56" s="30"/>
      <c r="G56" s="30"/>
      <c r="H56" s="30"/>
      <c r="I56" s="30"/>
      <c r="J56" s="33"/>
      <c r="K56" s="33"/>
      <c r="L56" s="33"/>
      <c r="M56" s="33"/>
      <c r="N56" s="33"/>
      <c r="O56" s="33"/>
      <c r="P56" s="33"/>
      <c r="Q56" s="33"/>
      <c r="R56" s="33"/>
      <c r="S56" s="30"/>
      <c r="T56" s="33"/>
      <c r="U56" s="33"/>
      <c r="V56" s="33"/>
      <c r="W56" s="33"/>
      <c r="X56" s="33"/>
      <c r="Y56" s="29"/>
      <c r="Z56" s="30"/>
      <c r="AA56" s="30"/>
      <c r="AB56" s="27"/>
      <c r="AC56" s="27"/>
      <c r="AD56" s="27"/>
      <c r="AE56" s="27"/>
    </row>
    <row r="57" spans="2:31" x14ac:dyDescent="0.2">
      <c r="B57" s="31"/>
      <c r="C57" s="32"/>
      <c r="D57" s="30"/>
      <c r="E57" s="30"/>
      <c r="F57" s="30"/>
      <c r="G57" s="30"/>
      <c r="H57" s="30"/>
      <c r="I57" s="30"/>
      <c r="J57" s="33"/>
      <c r="K57" s="33"/>
      <c r="L57" s="33"/>
      <c r="M57" s="33"/>
      <c r="N57" s="33"/>
      <c r="O57" s="33"/>
      <c r="P57" s="33"/>
      <c r="Q57" s="33"/>
      <c r="R57" s="33"/>
      <c r="S57" s="27"/>
      <c r="T57" s="27"/>
      <c r="U57" s="27"/>
      <c r="V57" s="27"/>
      <c r="W57" s="27"/>
      <c r="X57" s="27"/>
      <c r="Y57" s="29"/>
      <c r="Z57" s="30"/>
      <c r="AA57" s="30"/>
      <c r="AB57" s="27"/>
      <c r="AC57" s="27"/>
      <c r="AD57" s="27"/>
      <c r="AE57" s="27"/>
    </row>
    <row r="58" spans="2:31" x14ac:dyDescent="0.2">
      <c r="B58" s="35"/>
      <c r="C58" s="32"/>
      <c r="D58" s="30"/>
      <c r="E58" s="30"/>
      <c r="F58" s="30"/>
      <c r="G58" s="30"/>
      <c r="H58" s="30"/>
      <c r="I58" s="30"/>
      <c r="J58" s="33"/>
      <c r="K58" s="33"/>
      <c r="L58" s="33"/>
      <c r="M58" s="33"/>
      <c r="N58" s="33"/>
      <c r="O58" s="33"/>
      <c r="P58" s="33"/>
      <c r="Q58" s="33"/>
      <c r="R58" s="33"/>
      <c r="S58" s="36"/>
      <c r="T58" s="36"/>
      <c r="U58" s="36"/>
      <c r="V58" s="36"/>
      <c r="W58" s="36"/>
      <c r="X58" s="36"/>
      <c r="Y58" s="29"/>
      <c r="Z58" s="30"/>
      <c r="AA58" s="30"/>
      <c r="AB58" s="27"/>
      <c r="AC58" s="27"/>
      <c r="AD58" s="27"/>
      <c r="AE58" s="27"/>
    </row>
    <row r="59" spans="2:31" x14ac:dyDescent="0.2">
      <c r="B59" s="35"/>
      <c r="C59" s="32"/>
      <c r="D59" s="30"/>
      <c r="E59" s="30"/>
      <c r="F59" s="30"/>
      <c r="G59" s="30"/>
      <c r="H59" s="30"/>
      <c r="I59" s="30"/>
      <c r="J59" s="33"/>
      <c r="K59" s="33"/>
      <c r="L59" s="33"/>
      <c r="M59" s="33"/>
      <c r="N59" s="33"/>
      <c r="O59" s="33"/>
      <c r="P59" s="33"/>
      <c r="Q59" s="33"/>
      <c r="R59" s="33"/>
      <c r="S59" s="30"/>
      <c r="T59" s="33"/>
      <c r="U59" s="33"/>
      <c r="V59" s="33"/>
      <c r="W59" s="33"/>
      <c r="X59" s="33"/>
      <c r="Y59" s="29"/>
      <c r="Z59" s="30"/>
      <c r="AA59" s="30"/>
      <c r="AB59" s="27"/>
      <c r="AC59" s="27"/>
      <c r="AD59" s="27"/>
      <c r="AE59" s="27"/>
    </row>
    <row r="60" spans="2:31" x14ac:dyDescent="0.2">
      <c r="B60" s="31"/>
      <c r="C60" s="32"/>
      <c r="D60" s="28"/>
      <c r="E60" s="28"/>
      <c r="F60" s="28"/>
      <c r="G60" s="28"/>
      <c r="H60" s="28"/>
      <c r="I60" s="28"/>
      <c r="J60" s="32"/>
      <c r="K60" s="32"/>
      <c r="L60" s="32"/>
      <c r="M60" s="32"/>
      <c r="N60" s="32"/>
      <c r="O60" s="32"/>
      <c r="P60" s="32"/>
      <c r="Q60" s="32"/>
      <c r="R60" s="32"/>
      <c r="S60" s="27"/>
      <c r="T60" s="27"/>
      <c r="U60" s="27"/>
      <c r="V60" s="27"/>
      <c r="W60" s="27"/>
      <c r="X60" s="27"/>
      <c r="Y60" s="29"/>
      <c r="Z60" s="30"/>
      <c r="AA60" s="30"/>
      <c r="AB60" s="27"/>
      <c r="AC60" s="27"/>
      <c r="AD60" s="27"/>
      <c r="AE60" s="27"/>
    </row>
    <row r="61" spans="2:31" x14ac:dyDescent="0.2"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9"/>
      <c r="T61" s="38"/>
      <c r="U61" s="38"/>
      <c r="V61" s="38"/>
      <c r="W61" s="38"/>
      <c r="X61" s="38"/>
      <c r="Y61" s="29"/>
      <c r="Z61" s="30"/>
      <c r="AA61" s="30"/>
      <c r="AB61" s="27"/>
      <c r="AC61" s="27"/>
      <c r="AD61" s="27"/>
      <c r="AE61" s="27"/>
    </row>
    <row r="62" spans="2:31" x14ac:dyDescent="0.2">
      <c r="B62" s="37"/>
      <c r="C62" s="34"/>
      <c r="D62" s="34"/>
      <c r="E62" s="34"/>
      <c r="F62" s="34"/>
      <c r="G62" s="34"/>
      <c r="H62" s="34"/>
      <c r="I62" s="34"/>
      <c r="J62" s="32"/>
      <c r="K62" s="32"/>
      <c r="L62" s="32"/>
      <c r="M62" s="32"/>
      <c r="N62" s="32"/>
      <c r="O62" s="32"/>
      <c r="P62" s="32"/>
      <c r="Q62" s="32"/>
      <c r="R62" s="32"/>
      <c r="S62" s="27"/>
      <c r="T62" s="38"/>
      <c r="U62" s="38"/>
      <c r="V62" s="38"/>
      <c r="W62" s="38"/>
      <c r="X62" s="38"/>
      <c r="Y62" s="38"/>
      <c r="Z62" s="30"/>
      <c r="AA62" s="30"/>
      <c r="AB62" s="27"/>
      <c r="AC62" s="27"/>
      <c r="AD62" s="27"/>
      <c r="AE62" s="27"/>
    </row>
    <row r="63" spans="2:31" x14ac:dyDescent="0.2">
      <c r="B63" s="34"/>
      <c r="C63" s="32"/>
      <c r="D63" s="28"/>
      <c r="E63" s="28"/>
      <c r="F63" s="28"/>
      <c r="G63" s="28"/>
      <c r="H63" s="28"/>
      <c r="I63" s="28"/>
      <c r="J63" s="32"/>
      <c r="K63" s="32"/>
      <c r="L63" s="32"/>
      <c r="M63" s="32"/>
      <c r="N63" s="32"/>
      <c r="O63" s="32"/>
      <c r="P63" s="32"/>
      <c r="Q63" s="32"/>
      <c r="R63" s="32"/>
      <c r="S63" s="27"/>
      <c r="T63" s="38"/>
      <c r="U63" s="38"/>
      <c r="V63" s="38"/>
      <c r="W63" s="38"/>
      <c r="X63" s="38"/>
      <c r="Y63" s="38"/>
      <c r="Z63" s="30"/>
      <c r="AA63" s="30"/>
      <c r="AB63" s="27"/>
      <c r="AC63" s="27"/>
      <c r="AD63" s="27"/>
      <c r="AE63" s="27"/>
    </row>
    <row r="64" spans="2:31" x14ac:dyDescent="0.2">
      <c r="B64" s="34"/>
      <c r="C64" s="32"/>
      <c r="D64" s="28"/>
      <c r="E64" s="28"/>
      <c r="F64" s="28"/>
      <c r="G64" s="28"/>
      <c r="H64" s="28"/>
      <c r="I64" s="28"/>
      <c r="J64" s="32"/>
      <c r="K64" s="32"/>
      <c r="L64" s="32"/>
      <c r="M64" s="32"/>
      <c r="N64" s="32"/>
      <c r="O64" s="32"/>
      <c r="P64" s="32"/>
      <c r="Q64" s="32"/>
      <c r="R64" s="32"/>
      <c r="S64" s="28"/>
      <c r="T64" s="38"/>
      <c r="U64" s="38"/>
      <c r="V64" s="38"/>
      <c r="W64" s="38"/>
      <c r="X64" s="38"/>
      <c r="Y64" s="38"/>
      <c r="Z64" s="30"/>
      <c r="AA64" s="30"/>
      <c r="AB64" s="27"/>
      <c r="AC64" s="27"/>
      <c r="AD64" s="27"/>
      <c r="AE64" s="27"/>
    </row>
    <row r="65" spans="2:31" x14ac:dyDescent="0.2">
      <c r="B65" s="31"/>
      <c r="C65" s="32"/>
      <c r="D65" s="28"/>
      <c r="E65" s="28"/>
      <c r="F65" s="28"/>
      <c r="G65" s="28"/>
      <c r="H65" s="28"/>
      <c r="I65" s="28"/>
      <c r="J65" s="32"/>
      <c r="K65" s="32"/>
      <c r="L65" s="32"/>
      <c r="M65" s="32"/>
      <c r="N65" s="32"/>
      <c r="O65" s="32"/>
      <c r="P65" s="32"/>
      <c r="Q65" s="32"/>
      <c r="R65" s="32"/>
      <c r="S65" s="27"/>
      <c r="T65" s="27"/>
      <c r="U65" s="27"/>
      <c r="V65" s="27"/>
      <c r="W65" s="27"/>
      <c r="X65" s="27"/>
      <c r="Y65" s="29"/>
      <c r="Z65" s="30"/>
      <c r="AA65" s="30"/>
      <c r="AB65" s="27"/>
      <c r="AC65" s="27"/>
      <c r="AD65" s="27"/>
      <c r="AE65" s="27"/>
    </row>
    <row r="66" spans="2:31" x14ac:dyDescent="0.2">
      <c r="B66" s="31"/>
      <c r="C66" s="32"/>
      <c r="D66" s="28"/>
      <c r="E66" s="28"/>
      <c r="F66" s="28"/>
      <c r="G66" s="28"/>
      <c r="H66" s="28"/>
      <c r="I66" s="28"/>
      <c r="J66" s="32"/>
      <c r="K66" s="32"/>
      <c r="L66" s="32"/>
      <c r="M66" s="32"/>
      <c r="N66" s="32"/>
      <c r="O66" s="32"/>
      <c r="P66" s="32"/>
      <c r="Q66" s="32"/>
      <c r="R66" s="32"/>
      <c r="S66" s="27"/>
      <c r="T66" s="27"/>
      <c r="U66" s="27"/>
      <c r="V66" s="27"/>
      <c r="W66" s="27"/>
      <c r="X66" s="27"/>
      <c r="Y66" s="29"/>
      <c r="Z66" s="30"/>
      <c r="AA66" s="30"/>
      <c r="AB66" s="27"/>
      <c r="AC66" s="27"/>
      <c r="AD66" s="27"/>
      <c r="AE66" s="27"/>
    </row>
    <row r="67" spans="2:31" x14ac:dyDescent="0.2">
      <c r="B67" s="31"/>
      <c r="C67" s="32"/>
      <c r="D67" s="28"/>
      <c r="E67" s="28"/>
      <c r="F67" s="28"/>
      <c r="G67" s="28"/>
      <c r="H67" s="28"/>
      <c r="I67" s="28"/>
      <c r="J67" s="32"/>
      <c r="K67" s="32"/>
      <c r="L67" s="32"/>
      <c r="M67" s="32"/>
      <c r="N67" s="32"/>
      <c r="O67" s="32"/>
      <c r="P67" s="32"/>
      <c r="Q67" s="32"/>
      <c r="R67" s="32"/>
      <c r="S67" s="27"/>
      <c r="T67" s="27"/>
      <c r="U67" s="27"/>
      <c r="V67" s="27"/>
      <c r="W67" s="27"/>
      <c r="X67" s="27"/>
      <c r="Y67" s="29"/>
      <c r="Z67" s="30"/>
      <c r="AA67" s="30"/>
      <c r="AB67" s="27"/>
      <c r="AC67" s="27"/>
      <c r="AD67" s="27"/>
      <c r="AE67" s="27"/>
    </row>
    <row r="68" spans="2:31" x14ac:dyDescent="0.2">
      <c r="B68" s="31"/>
      <c r="C68" s="32"/>
      <c r="D68" s="28"/>
      <c r="E68" s="28"/>
      <c r="F68" s="28"/>
      <c r="G68" s="28"/>
      <c r="H68" s="28"/>
      <c r="I68" s="28"/>
      <c r="J68" s="32"/>
      <c r="K68" s="32"/>
      <c r="L68" s="32"/>
      <c r="M68" s="32"/>
      <c r="N68" s="32"/>
      <c r="O68" s="32"/>
      <c r="P68" s="32"/>
      <c r="Q68" s="32"/>
      <c r="R68" s="32"/>
      <c r="S68" s="27"/>
      <c r="T68" s="27"/>
      <c r="U68" s="27"/>
      <c r="V68" s="27"/>
      <c r="W68" s="27"/>
      <c r="X68" s="27"/>
      <c r="Y68" s="29"/>
      <c r="Z68" s="40"/>
      <c r="AA68" s="40"/>
      <c r="AB68" s="27"/>
      <c r="AC68" s="27"/>
      <c r="AD68" s="27"/>
      <c r="AE68" s="27"/>
    </row>
    <row r="69" spans="2:31" x14ac:dyDescent="0.2">
      <c r="B69" s="31"/>
      <c r="C69" s="32"/>
      <c r="D69" s="28"/>
      <c r="E69" s="28"/>
      <c r="F69" s="28"/>
      <c r="G69" s="28"/>
      <c r="H69" s="28"/>
      <c r="I69" s="28"/>
      <c r="J69" s="32"/>
      <c r="K69" s="32"/>
      <c r="L69" s="32"/>
      <c r="M69" s="32"/>
      <c r="N69" s="32"/>
      <c r="O69" s="32"/>
      <c r="P69" s="32"/>
      <c r="Q69" s="32"/>
      <c r="R69" s="32"/>
      <c r="S69" s="27"/>
      <c r="T69" s="27"/>
      <c r="U69" s="27"/>
      <c r="V69" s="27"/>
      <c r="W69" s="27"/>
      <c r="X69" s="27"/>
      <c r="Y69" s="29"/>
      <c r="Z69" s="30"/>
      <c r="AA69" s="30"/>
      <c r="AB69" s="27"/>
      <c r="AC69" s="27"/>
      <c r="AD69" s="27"/>
      <c r="AE69" s="27"/>
    </row>
    <row r="70" spans="2:31" x14ac:dyDescent="0.2">
      <c r="B70" s="31"/>
      <c r="C70" s="32"/>
      <c r="D70" s="28"/>
      <c r="E70" s="28"/>
      <c r="F70" s="28"/>
      <c r="G70" s="28"/>
      <c r="H70" s="28"/>
      <c r="I70" s="28"/>
      <c r="J70" s="32"/>
      <c r="K70" s="32"/>
      <c r="L70" s="32"/>
      <c r="M70" s="32"/>
      <c r="N70" s="32"/>
      <c r="O70" s="32"/>
      <c r="P70" s="32"/>
      <c r="Q70" s="32"/>
      <c r="R70" s="32"/>
      <c r="S70" s="27"/>
      <c r="T70" s="27"/>
      <c r="U70" s="27"/>
      <c r="V70" s="27"/>
      <c r="W70" s="27"/>
      <c r="X70" s="27"/>
      <c r="Y70" s="29"/>
      <c r="Z70" s="30"/>
      <c r="AA70" s="30"/>
      <c r="AB70" s="27"/>
      <c r="AC70" s="27"/>
      <c r="AD70" s="27"/>
      <c r="AE70" s="27"/>
    </row>
    <row r="71" spans="2:31" x14ac:dyDescent="0.2">
      <c r="B71" s="31"/>
      <c r="C71" s="32"/>
      <c r="D71" s="28"/>
      <c r="E71" s="28"/>
      <c r="F71" s="28"/>
      <c r="G71" s="28"/>
      <c r="H71" s="28"/>
      <c r="I71" s="28"/>
      <c r="J71" s="32"/>
      <c r="K71" s="32"/>
      <c r="L71" s="32"/>
      <c r="M71" s="32"/>
      <c r="N71" s="32"/>
      <c r="O71" s="32"/>
      <c r="P71" s="32"/>
      <c r="Q71" s="32"/>
      <c r="R71" s="32"/>
      <c r="S71" s="27"/>
      <c r="T71" s="27"/>
      <c r="U71" s="27"/>
      <c r="V71" s="27"/>
      <c r="W71" s="27"/>
      <c r="X71" s="27"/>
      <c r="Y71" s="29"/>
      <c r="Z71" s="30"/>
      <c r="AA71" s="30"/>
      <c r="AB71" s="27"/>
      <c r="AC71" s="27"/>
      <c r="AD71" s="27"/>
      <c r="AE71" s="27"/>
    </row>
  </sheetData>
  <mergeCells count="98">
    <mergeCell ref="V55:W55"/>
    <mergeCell ref="Y55:Z55"/>
    <mergeCell ref="D55:E55"/>
    <mergeCell ref="G55:H55"/>
    <mergeCell ref="J55:K55"/>
    <mergeCell ref="M55:N55"/>
    <mergeCell ref="P55:Q55"/>
    <mergeCell ref="S55:T55"/>
    <mergeCell ref="V53:W53"/>
    <mergeCell ref="Y53:Z53"/>
    <mergeCell ref="D54:E54"/>
    <mergeCell ref="G54:H54"/>
    <mergeCell ref="J54:K54"/>
    <mergeCell ref="M54:N54"/>
    <mergeCell ref="P54:Q54"/>
    <mergeCell ref="S54:T54"/>
    <mergeCell ref="V54:W54"/>
    <mergeCell ref="Y54:Z54"/>
    <mergeCell ref="D53:E53"/>
    <mergeCell ref="G53:H53"/>
    <mergeCell ref="J53:K53"/>
    <mergeCell ref="M53:N53"/>
    <mergeCell ref="P53:Q53"/>
    <mergeCell ref="S53:T53"/>
    <mergeCell ref="V51:W51"/>
    <mergeCell ref="Y51:Z51"/>
    <mergeCell ref="D52:E52"/>
    <mergeCell ref="G52:H52"/>
    <mergeCell ref="J52:K52"/>
    <mergeCell ref="M52:N52"/>
    <mergeCell ref="P52:Q52"/>
    <mergeCell ref="S52:T52"/>
    <mergeCell ref="V52:W52"/>
    <mergeCell ref="Y52:Z52"/>
    <mergeCell ref="D51:E51"/>
    <mergeCell ref="G51:H51"/>
    <mergeCell ref="J51:K51"/>
    <mergeCell ref="M51:N51"/>
    <mergeCell ref="P51:Q51"/>
    <mergeCell ref="S51:T51"/>
    <mergeCell ref="V49:W49"/>
    <mergeCell ref="Y49:Z49"/>
    <mergeCell ref="D50:E50"/>
    <mergeCell ref="G50:H50"/>
    <mergeCell ref="J50:K50"/>
    <mergeCell ref="M50:N50"/>
    <mergeCell ref="P50:Q50"/>
    <mergeCell ref="S50:T50"/>
    <mergeCell ref="V50:W50"/>
    <mergeCell ref="Y50:Z50"/>
    <mergeCell ref="D49:E49"/>
    <mergeCell ref="G49:H49"/>
    <mergeCell ref="J49:K49"/>
    <mergeCell ref="M49:N49"/>
    <mergeCell ref="P49:Q49"/>
    <mergeCell ref="S49:T49"/>
    <mergeCell ref="V47:W47"/>
    <mergeCell ref="Y47:Z47"/>
    <mergeCell ref="D48:E48"/>
    <mergeCell ref="G48:H48"/>
    <mergeCell ref="J48:K48"/>
    <mergeCell ref="M48:N48"/>
    <mergeCell ref="P48:Q48"/>
    <mergeCell ref="S48:T48"/>
    <mergeCell ref="V48:W48"/>
    <mergeCell ref="Y48:Z48"/>
    <mergeCell ref="D47:E47"/>
    <mergeCell ref="G47:H47"/>
    <mergeCell ref="J47:K47"/>
    <mergeCell ref="M47:N47"/>
    <mergeCell ref="P47:Q47"/>
    <mergeCell ref="S47:T47"/>
    <mergeCell ref="S31:T31"/>
    <mergeCell ref="V31:W31"/>
    <mergeCell ref="Y31:Z31"/>
    <mergeCell ref="AB31:AC31"/>
    <mergeCell ref="AE31:AF31"/>
    <mergeCell ref="AH31:AI31"/>
    <mergeCell ref="Y5:Z5"/>
    <mergeCell ref="AB5:AC5"/>
    <mergeCell ref="AE5:AF5"/>
    <mergeCell ref="AH5:AJ5"/>
    <mergeCell ref="B33:K33"/>
    <mergeCell ref="P31:Q31"/>
    <mergeCell ref="B3:AJ3"/>
    <mergeCell ref="B5:C5"/>
    <mergeCell ref="D5:E5"/>
    <mergeCell ref="G5:H5"/>
    <mergeCell ref="J5:K5"/>
    <mergeCell ref="M5:N5"/>
    <mergeCell ref="P5:Q5"/>
    <mergeCell ref="S5:T5"/>
    <mergeCell ref="V5:W5"/>
    <mergeCell ref="B31:C31"/>
    <mergeCell ref="D31:E31"/>
    <mergeCell ref="G31:H31"/>
    <mergeCell ref="J31:K31"/>
    <mergeCell ref="M31:N3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topLeftCell="A18" zoomScale="115" zoomScaleNormal="115" workbookViewId="0">
      <selection activeCell="B28" sqref="B28"/>
    </sheetView>
  </sheetViews>
  <sheetFormatPr defaultRowHeight="15" x14ac:dyDescent="0.25"/>
  <cols>
    <col min="2" max="2" width="15.42578125" bestFit="1" customWidth="1"/>
    <col min="4" max="4" width="11" customWidth="1"/>
    <col min="5" max="5" width="10.140625" customWidth="1"/>
    <col min="6" max="6" width="11.28515625" customWidth="1"/>
    <col min="7" max="7" width="11.140625" customWidth="1"/>
    <col min="8" max="8" width="11.42578125" customWidth="1"/>
    <col min="9" max="9" width="10.85546875" customWidth="1"/>
    <col min="10" max="10" width="11" customWidth="1"/>
    <col min="11" max="11" width="10.42578125" customWidth="1"/>
    <col min="12" max="12" width="10.28515625" customWidth="1"/>
    <col min="13" max="13" width="10.85546875" customWidth="1"/>
  </cols>
  <sheetData>
    <row r="1" spans="2:16" ht="15.75" thickBot="1" x14ac:dyDescent="0.3"/>
    <row r="2" spans="2:16" ht="49.5" customHeight="1" thickBot="1" x14ac:dyDescent="0.3">
      <c r="B2" s="174" t="s">
        <v>72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6"/>
    </row>
    <row r="3" spans="2:16" ht="15.75" customHeight="1" thickBot="1" x14ac:dyDescent="0.3">
      <c r="B3" s="226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8"/>
    </row>
    <row r="4" spans="2:16" ht="15.75" customHeight="1" thickBot="1" x14ac:dyDescent="0.3">
      <c r="B4" s="229" t="s">
        <v>0</v>
      </c>
      <c r="C4" s="230"/>
      <c r="D4" s="55" t="s">
        <v>88</v>
      </c>
      <c r="E4" s="56" t="s">
        <v>89</v>
      </c>
      <c r="F4" s="57" t="s">
        <v>90</v>
      </c>
      <c r="G4" s="94" t="s">
        <v>91</v>
      </c>
      <c r="H4" s="95" t="s">
        <v>92</v>
      </c>
      <c r="I4" s="52" t="s">
        <v>93</v>
      </c>
      <c r="J4" s="53" t="s">
        <v>94</v>
      </c>
      <c r="K4" s="54" t="s">
        <v>95</v>
      </c>
      <c r="L4" s="96" t="s">
        <v>96</v>
      </c>
      <c r="M4" s="51" t="s">
        <v>97</v>
      </c>
      <c r="N4" s="190" t="s">
        <v>75</v>
      </c>
      <c r="O4" s="208"/>
      <c r="P4" s="191"/>
    </row>
    <row r="5" spans="2:16" ht="24" thickBot="1" x14ac:dyDescent="0.3">
      <c r="B5" s="41" t="s">
        <v>79</v>
      </c>
      <c r="C5" s="10" t="s">
        <v>71</v>
      </c>
      <c r="D5" s="10" t="s">
        <v>84</v>
      </c>
      <c r="E5" s="10" t="s">
        <v>84</v>
      </c>
      <c r="F5" s="10" t="s">
        <v>84</v>
      </c>
      <c r="G5" s="10" t="s">
        <v>84</v>
      </c>
      <c r="H5" s="10" t="s">
        <v>84</v>
      </c>
      <c r="I5" s="10" t="s">
        <v>84</v>
      </c>
      <c r="J5" s="10" t="s">
        <v>84</v>
      </c>
      <c r="K5" s="10" t="s">
        <v>84</v>
      </c>
      <c r="L5" s="10" t="s">
        <v>84</v>
      </c>
      <c r="M5" s="10" t="s">
        <v>84</v>
      </c>
      <c r="N5" s="10" t="s">
        <v>85</v>
      </c>
      <c r="O5" s="10" t="s">
        <v>86</v>
      </c>
      <c r="P5" s="25" t="s">
        <v>31</v>
      </c>
    </row>
    <row r="6" spans="2:16" ht="15.75" thickBot="1" x14ac:dyDescent="0.3">
      <c r="B6" s="64" t="s">
        <v>32</v>
      </c>
      <c r="C6" s="75" t="s">
        <v>4</v>
      </c>
      <c r="D6" s="98">
        <v>2.69</v>
      </c>
      <c r="E6" s="71">
        <v>2.4900000000000002</v>
      </c>
      <c r="F6" s="71">
        <v>1.98</v>
      </c>
      <c r="G6" s="71">
        <v>2.98</v>
      </c>
      <c r="H6" s="71">
        <v>2.99</v>
      </c>
      <c r="I6" s="71">
        <v>1.29</v>
      </c>
      <c r="J6" s="99">
        <v>0.97</v>
      </c>
      <c r="K6" s="71">
        <v>0.99</v>
      </c>
      <c r="L6" s="71">
        <v>0.99</v>
      </c>
      <c r="M6" s="71">
        <v>0.99</v>
      </c>
      <c r="N6" s="106">
        <f>J6</f>
        <v>0.97</v>
      </c>
      <c r="O6" s="109">
        <f>D6</f>
        <v>2.69</v>
      </c>
      <c r="P6" s="163">
        <f>(O6/N6)-1</f>
        <v>1.7731958762886597</v>
      </c>
    </row>
    <row r="7" spans="2:16" ht="15.75" thickBot="1" x14ac:dyDescent="0.3">
      <c r="B7" s="64" t="s">
        <v>33</v>
      </c>
      <c r="C7" s="77" t="s">
        <v>4</v>
      </c>
      <c r="D7" s="74">
        <v>1.89</v>
      </c>
      <c r="E7" s="100">
        <v>2.48</v>
      </c>
      <c r="F7" s="46">
        <v>1.98</v>
      </c>
      <c r="G7" s="46">
        <v>1.98</v>
      </c>
      <c r="H7" s="46">
        <v>1.59</v>
      </c>
      <c r="I7" s="46">
        <v>0</v>
      </c>
      <c r="J7" s="46">
        <v>0.97</v>
      </c>
      <c r="K7" s="46">
        <v>2.19</v>
      </c>
      <c r="L7" s="101">
        <v>0.95</v>
      </c>
      <c r="M7" s="46">
        <v>0.99</v>
      </c>
      <c r="N7" s="107">
        <f>L7</f>
        <v>0.95</v>
      </c>
      <c r="O7" s="110">
        <f>E7</f>
        <v>2.48</v>
      </c>
      <c r="P7" s="113">
        <f>(O7/N7)-1</f>
        <v>1.6105263157894738</v>
      </c>
    </row>
    <row r="8" spans="2:16" ht="15.75" thickBot="1" x14ac:dyDescent="0.3">
      <c r="B8" s="64" t="s">
        <v>34</v>
      </c>
      <c r="C8" s="77" t="s">
        <v>4</v>
      </c>
      <c r="D8" s="105">
        <v>2.19</v>
      </c>
      <c r="E8" s="46">
        <v>1.98</v>
      </c>
      <c r="F8" s="46">
        <v>1.98</v>
      </c>
      <c r="G8" s="46">
        <v>1.98</v>
      </c>
      <c r="H8" s="46">
        <v>1.49</v>
      </c>
      <c r="I8" s="46">
        <v>1.79</v>
      </c>
      <c r="J8" s="46">
        <v>1.85</v>
      </c>
      <c r="K8" s="101">
        <v>0.99</v>
      </c>
      <c r="L8" s="46">
        <v>1.19</v>
      </c>
      <c r="M8" s="46">
        <v>1.89</v>
      </c>
      <c r="N8" s="107">
        <f>K8</f>
        <v>0.99</v>
      </c>
      <c r="O8" s="110">
        <f>D8</f>
        <v>2.19</v>
      </c>
      <c r="P8" s="113">
        <f t="shared" ref="P8:P23" si="0">(O8/N8)-1</f>
        <v>1.2121212121212119</v>
      </c>
    </row>
    <row r="9" spans="2:16" ht="15.75" thickBot="1" x14ac:dyDescent="0.3">
      <c r="B9" s="64" t="s">
        <v>35</v>
      </c>
      <c r="C9" s="77" t="s">
        <v>4</v>
      </c>
      <c r="D9" s="74">
        <v>3.15</v>
      </c>
      <c r="E9" s="46">
        <v>0</v>
      </c>
      <c r="F9" s="100">
        <v>3.98</v>
      </c>
      <c r="G9" s="46">
        <v>2.98</v>
      </c>
      <c r="H9" s="46">
        <v>2.99</v>
      </c>
      <c r="I9" s="46">
        <v>3.49</v>
      </c>
      <c r="J9" s="46">
        <v>3.28</v>
      </c>
      <c r="K9" s="46">
        <v>0</v>
      </c>
      <c r="L9" s="101">
        <v>2.35</v>
      </c>
      <c r="M9" s="46">
        <v>2.59</v>
      </c>
      <c r="N9" s="107">
        <f>L9</f>
        <v>2.35</v>
      </c>
      <c r="O9" s="110">
        <f>F9</f>
        <v>3.98</v>
      </c>
      <c r="P9" s="113">
        <f t="shared" si="0"/>
        <v>0.69361702127659575</v>
      </c>
    </row>
    <row r="10" spans="2:16" ht="15.75" thickBot="1" x14ac:dyDescent="0.3">
      <c r="B10" s="64" t="s">
        <v>36</v>
      </c>
      <c r="C10" s="77" t="s">
        <v>4</v>
      </c>
      <c r="D10" s="74">
        <v>3.75</v>
      </c>
      <c r="E10" s="100">
        <v>3.99</v>
      </c>
      <c r="F10" s="46">
        <v>3.98</v>
      </c>
      <c r="G10" s="46">
        <v>3.98</v>
      </c>
      <c r="H10" s="101">
        <v>2.4500000000000002</v>
      </c>
      <c r="I10" s="46">
        <v>3.59</v>
      </c>
      <c r="J10" s="46">
        <v>3.45</v>
      </c>
      <c r="K10" s="46">
        <v>2.99</v>
      </c>
      <c r="L10" s="46">
        <v>2.4900000000000002</v>
      </c>
      <c r="M10" s="46">
        <v>3.79</v>
      </c>
      <c r="N10" s="107">
        <f>H10</f>
        <v>2.4500000000000002</v>
      </c>
      <c r="O10" s="110">
        <f>E10</f>
        <v>3.99</v>
      </c>
      <c r="P10" s="113">
        <f t="shared" si="0"/>
        <v>0.62857142857142856</v>
      </c>
    </row>
    <row r="11" spans="2:16" ht="15.75" thickBot="1" x14ac:dyDescent="0.3">
      <c r="B11" s="64" t="s">
        <v>37</v>
      </c>
      <c r="C11" s="77" t="s">
        <v>4</v>
      </c>
      <c r="D11" s="74">
        <v>4.37</v>
      </c>
      <c r="E11" s="46">
        <v>4.38</v>
      </c>
      <c r="F11" s="100">
        <v>4.9800000000000004</v>
      </c>
      <c r="G11" s="46">
        <v>4.58</v>
      </c>
      <c r="H11" s="46">
        <v>4.49</v>
      </c>
      <c r="I11" s="46">
        <v>3.89</v>
      </c>
      <c r="J11" s="46">
        <v>4.3499999999999996</v>
      </c>
      <c r="K11" s="46">
        <v>4.8</v>
      </c>
      <c r="L11" s="101">
        <v>3.39</v>
      </c>
      <c r="M11" s="46">
        <v>3.96</v>
      </c>
      <c r="N11" s="107">
        <f>L11</f>
        <v>3.39</v>
      </c>
      <c r="O11" s="110">
        <f>F11</f>
        <v>4.9800000000000004</v>
      </c>
      <c r="P11" s="113">
        <f t="shared" si="0"/>
        <v>0.46902654867256643</v>
      </c>
    </row>
    <row r="12" spans="2:16" ht="15.75" thickBot="1" x14ac:dyDescent="0.3">
      <c r="B12" s="64" t="s">
        <v>38</v>
      </c>
      <c r="C12" s="77" t="s">
        <v>4</v>
      </c>
      <c r="D12" s="74">
        <v>4.2300000000000004</v>
      </c>
      <c r="E12" s="101">
        <v>2.4900000000000002</v>
      </c>
      <c r="F12" s="100">
        <v>5.98</v>
      </c>
      <c r="G12" s="46">
        <v>3.48</v>
      </c>
      <c r="H12" s="46">
        <v>2.99</v>
      </c>
      <c r="I12" s="46">
        <v>2.98</v>
      </c>
      <c r="J12" s="46">
        <v>2.95</v>
      </c>
      <c r="K12" s="46">
        <v>2.99</v>
      </c>
      <c r="L12" s="46">
        <v>2.59</v>
      </c>
      <c r="M12" s="46">
        <v>4.79</v>
      </c>
      <c r="N12" s="107">
        <f>E12</f>
        <v>2.4900000000000002</v>
      </c>
      <c r="O12" s="110">
        <f>F12</f>
        <v>5.98</v>
      </c>
      <c r="P12" s="113">
        <f t="shared" si="0"/>
        <v>1.4016064257028114</v>
      </c>
    </row>
    <row r="13" spans="2:16" ht="15.75" thickBot="1" x14ac:dyDescent="0.3">
      <c r="B13" s="62" t="s">
        <v>39</v>
      </c>
      <c r="C13" s="77" t="s">
        <v>4</v>
      </c>
      <c r="D13" s="74">
        <v>1.4</v>
      </c>
      <c r="E13" s="46">
        <v>1.59</v>
      </c>
      <c r="F13" s="46">
        <v>1.29</v>
      </c>
      <c r="G13" s="100">
        <v>1.68</v>
      </c>
      <c r="H13" s="46">
        <v>1.29</v>
      </c>
      <c r="I13" s="46">
        <v>1.1499999999999999</v>
      </c>
      <c r="J13" s="46">
        <v>1.25</v>
      </c>
      <c r="K13" s="101">
        <v>0.85</v>
      </c>
      <c r="L13" s="46">
        <v>0.99</v>
      </c>
      <c r="M13" s="46">
        <v>0.87</v>
      </c>
      <c r="N13" s="107">
        <f>K13</f>
        <v>0.85</v>
      </c>
      <c r="O13" s="110">
        <f>G13</f>
        <v>1.68</v>
      </c>
      <c r="P13" s="113">
        <f t="shared" si="0"/>
        <v>0.9764705882352942</v>
      </c>
    </row>
    <row r="14" spans="2:16" ht="15.75" thickBot="1" x14ac:dyDescent="0.3">
      <c r="B14" s="62" t="s">
        <v>40</v>
      </c>
      <c r="C14" s="77" t="s">
        <v>41</v>
      </c>
      <c r="D14" s="74">
        <v>3.15</v>
      </c>
      <c r="E14" s="46">
        <v>3.42</v>
      </c>
      <c r="F14" s="46">
        <v>2.98</v>
      </c>
      <c r="G14" s="46">
        <v>3.98</v>
      </c>
      <c r="H14" s="46">
        <v>4.1900000000000004</v>
      </c>
      <c r="I14" s="100">
        <v>5.98</v>
      </c>
      <c r="J14" s="46">
        <v>3.75</v>
      </c>
      <c r="K14" s="46">
        <v>3.75</v>
      </c>
      <c r="L14" s="101">
        <v>2.4900000000000002</v>
      </c>
      <c r="M14" s="46">
        <v>4.47</v>
      </c>
      <c r="N14" s="107">
        <f>L14</f>
        <v>2.4900000000000002</v>
      </c>
      <c r="O14" s="110">
        <f>I14</f>
        <v>5.98</v>
      </c>
      <c r="P14" s="113">
        <f t="shared" si="0"/>
        <v>1.4016064257028114</v>
      </c>
    </row>
    <row r="15" spans="2:16" ht="15.75" thickBot="1" x14ac:dyDescent="0.3">
      <c r="B15" s="65" t="s">
        <v>42</v>
      </c>
      <c r="C15" s="77" t="s">
        <v>43</v>
      </c>
      <c r="D15" s="74">
        <v>5.65</v>
      </c>
      <c r="E15" s="101">
        <v>2.98</v>
      </c>
      <c r="F15" s="100">
        <v>5.98</v>
      </c>
      <c r="G15" s="46">
        <v>5.98</v>
      </c>
      <c r="H15" s="46">
        <v>2.99</v>
      </c>
      <c r="I15" s="46">
        <v>3.79</v>
      </c>
      <c r="J15" s="46">
        <v>3.65</v>
      </c>
      <c r="K15" s="46">
        <v>3.99</v>
      </c>
      <c r="L15" s="46">
        <v>2.99</v>
      </c>
      <c r="M15" s="46">
        <v>4.97</v>
      </c>
      <c r="N15" s="107">
        <f>E15</f>
        <v>2.98</v>
      </c>
      <c r="O15" s="110">
        <f>F15</f>
        <v>5.98</v>
      </c>
      <c r="P15" s="113">
        <f t="shared" si="0"/>
        <v>1.0067114093959733</v>
      </c>
    </row>
    <row r="16" spans="2:16" ht="15.75" thickBot="1" x14ac:dyDescent="0.3">
      <c r="B16" s="65" t="s">
        <v>44</v>
      </c>
      <c r="C16" s="77" t="s">
        <v>4</v>
      </c>
      <c r="D16" s="74">
        <v>6.93</v>
      </c>
      <c r="E16" s="46">
        <v>6.59</v>
      </c>
      <c r="F16" s="46">
        <v>6.98</v>
      </c>
      <c r="G16" s="46">
        <v>7.38</v>
      </c>
      <c r="H16" s="46">
        <v>7.19</v>
      </c>
      <c r="I16" s="100">
        <v>7.49</v>
      </c>
      <c r="J16" s="46">
        <v>6.45</v>
      </c>
      <c r="K16" s="101">
        <v>5.88</v>
      </c>
      <c r="L16" s="46">
        <v>5.99</v>
      </c>
      <c r="M16" s="46">
        <v>6.97</v>
      </c>
      <c r="N16" s="107">
        <f>K16</f>
        <v>5.88</v>
      </c>
      <c r="O16" s="110">
        <f>I16</f>
        <v>7.49</v>
      </c>
      <c r="P16" s="112">
        <f t="shared" si="0"/>
        <v>0.27380952380952395</v>
      </c>
    </row>
    <row r="17" spans="2:16" ht="15.75" thickBot="1" x14ac:dyDescent="0.3">
      <c r="B17" s="65" t="s">
        <v>45</v>
      </c>
      <c r="C17" s="77" t="s">
        <v>4</v>
      </c>
      <c r="D17" s="105">
        <v>14.7</v>
      </c>
      <c r="E17" s="46">
        <v>9.57</v>
      </c>
      <c r="F17" s="46">
        <v>9.9600000000000009</v>
      </c>
      <c r="G17" s="101">
        <v>8.98</v>
      </c>
      <c r="H17" s="46">
        <v>9.9600000000000009</v>
      </c>
      <c r="I17" s="46">
        <v>9.98</v>
      </c>
      <c r="J17" s="46">
        <v>9.58</v>
      </c>
      <c r="K17" s="46">
        <v>9.1999999999999993</v>
      </c>
      <c r="L17" s="46">
        <v>10.99</v>
      </c>
      <c r="M17" s="46">
        <v>7.94</v>
      </c>
      <c r="N17" s="107">
        <f>G17</f>
        <v>8.98</v>
      </c>
      <c r="O17" s="110">
        <f>D17</f>
        <v>14.7</v>
      </c>
      <c r="P17" s="113">
        <f t="shared" si="0"/>
        <v>0.63697104677060112</v>
      </c>
    </row>
    <row r="18" spans="2:16" ht="15.75" thickBot="1" x14ac:dyDescent="0.3">
      <c r="B18" s="65" t="s">
        <v>46</v>
      </c>
      <c r="C18" s="77" t="s">
        <v>4</v>
      </c>
      <c r="D18" s="74">
        <v>3.35</v>
      </c>
      <c r="E18" s="100">
        <v>3.39</v>
      </c>
      <c r="F18" s="46">
        <v>1.99</v>
      </c>
      <c r="G18" s="46">
        <v>2.98</v>
      </c>
      <c r="H18" s="46">
        <v>2.98</v>
      </c>
      <c r="I18" s="46">
        <v>2.39</v>
      </c>
      <c r="J18" s="46">
        <v>2.35</v>
      </c>
      <c r="K18" s="101">
        <v>1.89</v>
      </c>
      <c r="L18" s="46">
        <v>1.99</v>
      </c>
      <c r="M18" s="46">
        <v>2.98</v>
      </c>
      <c r="N18" s="107">
        <f>K18</f>
        <v>1.89</v>
      </c>
      <c r="O18" s="110">
        <f>E18</f>
        <v>3.39</v>
      </c>
      <c r="P18" s="113">
        <f t="shared" si="0"/>
        <v>0.79365079365079372</v>
      </c>
    </row>
    <row r="19" spans="2:16" ht="15.75" thickBot="1" x14ac:dyDescent="0.3">
      <c r="B19" s="65" t="s">
        <v>47</v>
      </c>
      <c r="C19" s="77" t="s">
        <v>4</v>
      </c>
      <c r="D19" s="103">
        <v>1.35</v>
      </c>
      <c r="E19" s="46">
        <v>1.98</v>
      </c>
      <c r="F19" s="46">
        <v>1.79</v>
      </c>
      <c r="G19" s="100">
        <v>2.68</v>
      </c>
      <c r="H19" s="46">
        <v>2.19</v>
      </c>
      <c r="I19" s="46">
        <v>1.89</v>
      </c>
      <c r="J19" s="46">
        <v>1.95</v>
      </c>
      <c r="K19" s="46">
        <v>1.39</v>
      </c>
      <c r="L19" s="46">
        <v>1.49</v>
      </c>
      <c r="M19" s="46">
        <v>1.97</v>
      </c>
      <c r="N19" s="107">
        <f>D19</f>
        <v>1.35</v>
      </c>
      <c r="O19" s="110">
        <f>G19</f>
        <v>2.68</v>
      </c>
      <c r="P19" s="113">
        <f t="shared" si="0"/>
        <v>0.98518518518518516</v>
      </c>
    </row>
    <row r="20" spans="2:16" ht="15.75" thickBot="1" x14ac:dyDescent="0.3">
      <c r="B20" s="66" t="s">
        <v>48</v>
      </c>
      <c r="C20" s="77" t="s">
        <v>4</v>
      </c>
      <c r="D20" s="74">
        <v>6.32</v>
      </c>
      <c r="E20" s="46">
        <v>5.77</v>
      </c>
      <c r="F20" s="46">
        <v>5.98</v>
      </c>
      <c r="G20" s="46">
        <v>5.58</v>
      </c>
      <c r="H20" s="46">
        <v>5.39</v>
      </c>
      <c r="I20" s="46">
        <v>4.9800000000000004</v>
      </c>
      <c r="J20" s="46">
        <v>4.95</v>
      </c>
      <c r="K20" s="101">
        <v>3.6</v>
      </c>
      <c r="L20" s="46">
        <v>3.99</v>
      </c>
      <c r="M20" s="100">
        <v>6.47</v>
      </c>
      <c r="N20" s="107">
        <f>K20</f>
        <v>3.6</v>
      </c>
      <c r="O20" s="110">
        <f>M20</f>
        <v>6.47</v>
      </c>
      <c r="P20" s="113">
        <f t="shared" si="0"/>
        <v>0.79722222222222205</v>
      </c>
    </row>
    <row r="21" spans="2:16" ht="15.75" thickBot="1" x14ac:dyDescent="0.3">
      <c r="B21" s="65" t="s">
        <v>49</v>
      </c>
      <c r="C21" s="77" t="s">
        <v>4</v>
      </c>
      <c r="D21" s="103">
        <v>8.7899999999999991</v>
      </c>
      <c r="E21" s="46">
        <v>17.899999999999999</v>
      </c>
      <c r="F21" s="46">
        <v>14.9</v>
      </c>
      <c r="G21" s="46">
        <v>14.98</v>
      </c>
      <c r="H21" s="46">
        <v>17.350000000000001</v>
      </c>
      <c r="I21" s="46">
        <v>15.9</v>
      </c>
      <c r="J21" s="46">
        <v>19.5</v>
      </c>
      <c r="K21" s="46">
        <v>14.99</v>
      </c>
      <c r="L21" s="46">
        <v>12.99</v>
      </c>
      <c r="M21" s="100">
        <v>19.95</v>
      </c>
      <c r="N21" s="107">
        <f>D21</f>
        <v>8.7899999999999991</v>
      </c>
      <c r="O21" s="110">
        <f>M21</f>
        <v>19.95</v>
      </c>
      <c r="P21" s="113">
        <f t="shared" si="0"/>
        <v>1.2696245733788398</v>
      </c>
    </row>
    <row r="22" spans="2:16" ht="15.75" thickBot="1" x14ac:dyDescent="0.3">
      <c r="B22" s="65" t="s">
        <v>50</v>
      </c>
      <c r="C22" s="77" t="s">
        <v>4</v>
      </c>
      <c r="D22" s="74">
        <v>2.8</v>
      </c>
      <c r="E22" s="46">
        <v>2.98</v>
      </c>
      <c r="F22" s="46">
        <v>2.98</v>
      </c>
      <c r="G22" s="46">
        <v>2.98</v>
      </c>
      <c r="H22" s="100">
        <v>3.39</v>
      </c>
      <c r="I22" s="46">
        <v>2.59</v>
      </c>
      <c r="J22" s="46">
        <v>2.95</v>
      </c>
      <c r="K22" s="46">
        <v>2.99</v>
      </c>
      <c r="L22" s="46">
        <v>1.99</v>
      </c>
      <c r="M22" s="101">
        <v>1.94</v>
      </c>
      <c r="N22" s="107">
        <f>M22</f>
        <v>1.94</v>
      </c>
      <c r="O22" s="110">
        <f>H22</f>
        <v>3.39</v>
      </c>
      <c r="P22" s="113">
        <f t="shared" si="0"/>
        <v>0.74742268041237114</v>
      </c>
    </row>
    <row r="23" spans="2:16" ht="15.75" thickBot="1" x14ac:dyDescent="0.3">
      <c r="B23" s="67" t="s">
        <v>51</v>
      </c>
      <c r="C23" s="79" t="s">
        <v>4</v>
      </c>
      <c r="D23" s="104">
        <v>2.52</v>
      </c>
      <c r="E23" s="72">
        <v>2.38</v>
      </c>
      <c r="F23" s="73">
        <v>2.4900000000000002</v>
      </c>
      <c r="G23" s="73">
        <v>2.68</v>
      </c>
      <c r="H23" s="73">
        <v>2.39</v>
      </c>
      <c r="I23" s="73">
        <v>1.98</v>
      </c>
      <c r="J23" s="73">
        <v>1.85</v>
      </c>
      <c r="K23" s="72">
        <v>2.19</v>
      </c>
      <c r="L23" s="102">
        <v>1.79</v>
      </c>
      <c r="M23" s="72">
        <v>1.94</v>
      </c>
      <c r="N23" s="108">
        <f>L23</f>
        <v>1.79</v>
      </c>
      <c r="O23" s="111">
        <f>D23</f>
        <v>2.52</v>
      </c>
      <c r="P23" s="114">
        <f t="shared" si="0"/>
        <v>0.4078212290502794</v>
      </c>
    </row>
    <row r="24" spans="2:16" ht="15.75" thickBot="1" x14ac:dyDescent="0.3">
      <c r="B24" s="233" t="s">
        <v>83</v>
      </c>
      <c r="C24" s="234"/>
      <c r="D24" s="223"/>
      <c r="E24" s="224"/>
      <c r="F24" s="224"/>
      <c r="G24" s="224"/>
      <c r="H24" s="224"/>
      <c r="I24" s="224"/>
      <c r="J24" s="224"/>
      <c r="K24" s="224"/>
      <c r="L24" s="224"/>
      <c r="M24" s="225"/>
      <c r="N24" s="231" t="s">
        <v>87</v>
      </c>
      <c r="O24" s="232"/>
      <c r="P24" s="168">
        <f>AVERAGE(P6:P23)</f>
        <v>0.94917558367981336</v>
      </c>
    </row>
    <row r="25" spans="2:16" ht="15.75" thickBot="1" x14ac:dyDescent="0.3"/>
    <row r="26" spans="2:16" ht="27.75" customHeight="1" thickBot="1" x14ac:dyDescent="0.3">
      <c r="B26" s="169" t="s">
        <v>98</v>
      </c>
      <c r="C26" s="170"/>
      <c r="D26" s="170"/>
      <c r="E26" s="170"/>
      <c r="F26" s="170"/>
      <c r="G26" s="170"/>
      <c r="H26" s="170"/>
      <c r="I26" s="170"/>
      <c r="J26" s="170"/>
      <c r="K26" s="171"/>
    </row>
    <row r="28" spans="2:16" x14ac:dyDescent="0.25">
      <c r="B28" s="167" t="s">
        <v>102</v>
      </c>
    </row>
    <row r="29" spans="2:16" x14ac:dyDescent="0.25">
      <c r="B29" s="167" t="s">
        <v>104</v>
      </c>
    </row>
    <row r="30" spans="2:16" x14ac:dyDescent="0.25">
      <c r="B30" s="167" t="s">
        <v>101</v>
      </c>
    </row>
    <row r="31" spans="2:16" x14ac:dyDescent="0.25">
      <c r="B31" s="167" t="s">
        <v>99</v>
      </c>
    </row>
  </sheetData>
  <mergeCells count="8">
    <mergeCell ref="B26:K26"/>
    <mergeCell ref="D24:M24"/>
    <mergeCell ref="B2:P2"/>
    <mergeCell ref="B3:P3"/>
    <mergeCell ref="B4:C4"/>
    <mergeCell ref="N4:P4"/>
    <mergeCell ref="N24:O24"/>
    <mergeCell ref="B24:C2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23"/>
  <sheetViews>
    <sheetView tabSelected="1" topLeftCell="Q1" workbookViewId="0">
      <selection activeCell="AH4" sqref="AH4:AJ4"/>
    </sheetView>
  </sheetViews>
  <sheetFormatPr defaultRowHeight="15" x14ac:dyDescent="0.25"/>
  <cols>
    <col min="2" max="2" width="15.42578125" bestFit="1" customWidth="1"/>
    <col min="4" max="33" width="9.140625" customWidth="1"/>
  </cols>
  <sheetData>
    <row r="1" spans="2:36" ht="15.75" thickBot="1" x14ac:dyDescent="0.3"/>
    <row r="2" spans="2:36" ht="48" customHeight="1" thickBot="1" x14ac:dyDescent="0.3">
      <c r="B2" s="174" t="s">
        <v>72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6"/>
    </row>
    <row r="3" spans="2:36" ht="15.75" thickBot="1" x14ac:dyDescent="0.3">
      <c r="B3" s="226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8"/>
    </row>
    <row r="4" spans="2:36" ht="26.25" customHeight="1" thickBot="1" x14ac:dyDescent="0.3">
      <c r="B4" s="190" t="s">
        <v>0</v>
      </c>
      <c r="C4" s="191"/>
      <c r="D4" s="179" t="s">
        <v>88</v>
      </c>
      <c r="E4" s="179"/>
      <c r="F4" s="3" t="s">
        <v>1</v>
      </c>
      <c r="G4" s="180" t="s">
        <v>89</v>
      </c>
      <c r="H4" s="181"/>
      <c r="I4" s="4" t="s">
        <v>1</v>
      </c>
      <c r="J4" s="182" t="s">
        <v>90</v>
      </c>
      <c r="K4" s="182"/>
      <c r="L4" s="5" t="s">
        <v>1</v>
      </c>
      <c r="M4" s="183" t="s">
        <v>91</v>
      </c>
      <c r="N4" s="183"/>
      <c r="O4" s="6" t="s">
        <v>1</v>
      </c>
      <c r="P4" s="184" t="s">
        <v>92</v>
      </c>
      <c r="Q4" s="185"/>
      <c r="R4" s="97" t="s">
        <v>1</v>
      </c>
      <c r="S4" s="186" t="s">
        <v>93</v>
      </c>
      <c r="T4" s="187"/>
      <c r="U4" s="7" t="s">
        <v>1</v>
      </c>
      <c r="V4" s="188" t="s">
        <v>94</v>
      </c>
      <c r="W4" s="189"/>
      <c r="X4" s="8" t="s">
        <v>1</v>
      </c>
      <c r="Y4" s="202" t="s">
        <v>95</v>
      </c>
      <c r="Z4" s="203"/>
      <c r="AA4" s="48" t="s">
        <v>1</v>
      </c>
      <c r="AB4" s="204" t="s">
        <v>96</v>
      </c>
      <c r="AC4" s="205"/>
      <c r="AD4" s="69" t="s">
        <v>1</v>
      </c>
      <c r="AE4" s="206" t="s">
        <v>97</v>
      </c>
      <c r="AF4" s="207"/>
      <c r="AG4" s="49" t="s">
        <v>1</v>
      </c>
      <c r="AH4" s="229" t="s">
        <v>75</v>
      </c>
      <c r="AI4" s="235"/>
      <c r="AJ4" s="230"/>
    </row>
    <row r="5" spans="2:36" ht="24" thickBot="1" x14ac:dyDescent="0.3">
      <c r="B5" s="41" t="s">
        <v>80</v>
      </c>
      <c r="C5" s="10" t="s">
        <v>71</v>
      </c>
      <c r="D5" s="10" t="s">
        <v>73</v>
      </c>
      <c r="E5" s="10" t="s">
        <v>74</v>
      </c>
      <c r="F5" s="10" t="s">
        <v>2</v>
      </c>
      <c r="G5" s="10" t="s">
        <v>73</v>
      </c>
      <c r="H5" s="10" t="s">
        <v>74</v>
      </c>
      <c r="I5" s="10" t="s">
        <v>2</v>
      </c>
      <c r="J5" s="10" t="s">
        <v>73</v>
      </c>
      <c r="K5" s="10" t="s">
        <v>74</v>
      </c>
      <c r="L5" s="10" t="s">
        <v>2</v>
      </c>
      <c r="M5" s="10" t="s">
        <v>73</v>
      </c>
      <c r="N5" s="10" t="s">
        <v>74</v>
      </c>
      <c r="O5" s="10" t="s">
        <v>2</v>
      </c>
      <c r="P5" s="10" t="s">
        <v>73</v>
      </c>
      <c r="Q5" s="10" t="s">
        <v>74</v>
      </c>
      <c r="R5" s="10" t="s">
        <v>2</v>
      </c>
      <c r="S5" s="10" t="s">
        <v>73</v>
      </c>
      <c r="T5" s="10" t="s">
        <v>74</v>
      </c>
      <c r="U5" s="10" t="s">
        <v>2</v>
      </c>
      <c r="V5" s="10" t="s">
        <v>73</v>
      </c>
      <c r="W5" s="10" t="s">
        <v>74</v>
      </c>
      <c r="X5" s="10" t="s">
        <v>2</v>
      </c>
      <c r="Y5" s="10" t="s">
        <v>73</v>
      </c>
      <c r="Z5" s="10" t="s">
        <v>74</v>
      </c>
      <c r="AA5" s="10" t="s">
        <v>2</v>
      </c>
      <c r="AB5" s="10" t="s">
        <v>73</v>
      </c>
      <c r="AC5" s="10" t="s">
        <v>74</v>
      </c>
      <c r="AD5" s="10" t="s">
        <v>2</v>
      </c>
      <c r="AE5" s="10" t="s">
        <v>73</v>
      </c>
      <c r="AF5" s="10" t="s">
        <v>74</v>
      </c>
      <c r="AG5" s="10" t="s">
        <v>2</v>
      </c>
      <c r="AH5" s="10" t="s">
        <v>76</v>
      </c>
      <c r="AI5" s="10" t="s">
        <v>77</v>
      </c>
      <c r="AJ5" s="25" t="s">
        <v>31</v>
      </c>
    </row>
    <row r="6" spans="2:36" ht="15.75" thickBot="1" x14ac:dyDescent="0.3">
      <c r="B6" s="140" t="s">
        <v>55</v>
      </c>
      <c r="C6" s="75" t="s">
        <v>56</v>
      </c>
      <c r="D6" s="81">
        <v>6.89</v>
      </c>
      <c r="E6" s="85">
        <v>12.35</v>
      </c>
      <c r="F6" s="136">
        <f>(E6/D6)-1</f>
        <v>0.79245283018867929</v>
      </c>
      <c r="G6" s="88">
        <v>4.99</v>
      </c>
      <c r="H6" s="91">
        <v>11.89</v>
      </c>
      <c r="I6" s="136">
        <f>(H6/G6)-1</f>
        <v>1.3827655310621241</v>
      </c>
      <c r="J6" s="88">
        <v>4.6500000000000004</v>
      </c>
      <c r="K6" s="91">
        <v>9.5500000000000007</v>
      </c>
      <c r="L6" s="136">
        <f>(K6/J6)-1</f>
        <v>1.053763440860215</v>
      </c>
      <c r="M6" s="88">
        <v>4.9800000000000004</v>
      </c>
      <c r="N6" s="91">
        <v>11.98</v>
      </c>
      <c r="O6" s="136">
        <f>(N6/M6)-1</f>
        <v>1.4056224899598391</v>
      </c>
      <c r="P6" s="88">
        <v>4.99</v>
      </c>
      <c r="Q6" s="91">
        <v>13.95</v>
      </c>
      <c r="R6" s="136">
        <f>(Q6/P6)-1</f>
        <v>1.795591182364729</v>
      </c>
      <c r="S6" s="88">
        <v>5.49</v>
      </c>
      <c r="T6" s="149">
        <v>17.989999999999998</v>
      </c>
      <c r="U6" s="136">
        <f>(T6/S6)-1</f>
        <v>2.2768670309653913</v>
      </c>
      <c r="V6" s="143">
        <v>4.49</v>
      </c>
      <c r="W6" s="91">
        <v>12.9</v>
      </c>
      <c r="X6" s="136">
        <f>(W6/V6)-1</f>
        <v>1.8730512249443207</v>
      </c>
      <c r="Y6" s="88">
        <v>4.9800000000000004</v>
      </c>
      <c r="Z6" s="91">
        <v>13.9</v>
      </c>
      <c r="AA6" s="136">
        <f>(Z6/Y6)-1</f>
        <v>1.7911646586345378</v>
      </c>
      <c r="AB6" s="88">
        <v>5.88</v>
      </c>
      <c r="AC6" s="91">
        <v>7.74</v>
      </c>
      <c r="AD6" s="136">
        <f>(AC6/AB6)-1</f>
        <v>0.31632653061224492</v>
      </c>
      <c r="AE6" s="88">
        <v>7.97</v>
      </c>
      <c r="AF6" s="156">
        <v>16.97</v>
      </c>
      <c r="AG6" s="136">
        <f>(AF6/AE6)-1</f>
        <v>1.1292346298619824</v>
      </c>
      <c r="AH6" s="139">
        <f>V6</f>
        <v>4.49</v>
      </c>
      <c r="AI6" s="150">
        <f>T6</f>
        <v>17.989999999999998</v>
      </c>
      <c r="AJ6" s="136">
        <f>(AI6/AH6)-1</f>
        <v>3.0066815144766146</v>
      </c>
    </row>
    <row r="7" spans="2:36" ht="15.75" thickBot="1" x14ac:dyDescent="0.3">
      <c r="B7" s="62" t="s">
        <v>57</v>
      </c>
      <c r="C7" s="76" t="s">
        <v>58</v>
      </c>
      <c r="D7" s="82">
        <v>1.0900000000000001</v>
      </c>
      <c r="E7" s="86">
        <v>3.95</v>
      </c>
      <c r="F7" s="136">
        <f t="shared" ref="F7:F14" si="0">(E7/D7)-1</f>
        <v>2.6238532110091741</v>
      </c>
      <c r="G7" s="89">
        <v>1.0900000000000001</v>
      </c>
      <c r="H7" s="92">
        <v>2.99</v>
      </c>
      <c r="I7" s="136">
        <f t="shared" ref="I7:I14" si="1">(H7/G7)-1</f>
        <v>1.7431192660550461</v>
      </c>
      <c r="J7" s="89">
        <v>1.29</v>
      </c>
      <c r="K7" s="92">
        <v>2.97</v>
      </c>
      <c r="L7" s="136">
        <f t="shared" ref="L7:L14" si="2">(K7/J7)-1</f>
        <v>1.3023255813953489</v>
      </c>
      <c r="M7" s="89">
        <v>1.28</v>
      </c>
      <c r="N7" s="92">
        <v>2.88</v>
      </c>
      <c r="O7" s="136">
        <f t="shared" ref="O7:O14" si="3">(N7/M7)-1</f>
        <v>1.25</v>
      </c>
      <c r="P7" s="89">
        <v>1.19</v>
      </c>
      <c r="Q7" s="147">
        <v>3.99</v>
      </c>
      <c r="R7" s="136">
        <f t="shared" ref="R7:R14" si="4">(Q7/P7)-1</f>
        <v>2.3529411764705888</v>
      </c>
      <c r="S7" s="142">
        <v>0.95</v>
      </c>
      <c r="T7" s="92">
        <v>3.98</v>
      </c>
      <c r="U7" s="136">
        <f t="shared" ref="U7:U14" si="5">(T7/S7)-1</f>
        <v>3.1894736842105269</v>
      </c>
      <c r="V7" s="89">
        <v>1.25</v>
      </c>
      <c r="W7" s="92">
        <v>3.49</v>
      </c>
      <c r="X7" s="136">
        <f t="shared" ref="X7:X14" si="6">(W7/V7)-1</f>
        <v>1.7920000000000003</v>
      </c>
      <c r="Y7" s="89">
        <v>1.0900000000000001</v>
      </c>
      <c r="Z7" s="92">
        <v>3.98</v>
      </c>
      <c r="AA7" s="136">
        <f t="shared" ref="AA7:AA14" si="7">(Z7/Y7)-1</f>
        <v>2.6513761467889907</v>
      </c>
      <c r="AB7" s="89">
        <v>1.0900000000000001</v>
      </c>
      <c r="AC7" s="92">
        <v>3.35</v>
      </c>
      <c r="AD7" s="136">
        <f t="shared" ref="AD7:AD14" si="8">(AC7/AB7)-1</f>
        <v>2.073394495412844</v>
      </c>
      <c r="AE7" s="89">
        <v>1.0900000000000001</v>
      </c>
      <c r="AF7" s="92">
        <v>3.59</v>
      </c>
      <c r="AG7" s="136">
        <f t="shared" ref="AG7:AG14" si="9">(AF7/AE7)-1</f>
        <v>2.2935779816513757</v>
      </c>
      <c r="AH7" s="144">
        <f>S7</f>
        <v>0.95</v>
      </c>
      <c r="AI7" s="151">
        <f>Q7</f>
        <v>3.99</v>
      </c>
      <c r="AJ7" s="136">
        <f t="shared" ref="AJ7:AJ14" si="10">(AI7/AH7)-1</f>
        <v>3.2</v>
      </c>
    </row>
    <row r="8" spans="2:36" ht="15.75" thickBot="1" x14ac:dyDescent="0.3">
      <c r="B8" s="62" t="s">
        <v>59</v>
      </c>
      <c r="C8" s="76" t="s">
        <v>60</v>
      </c>
      <c r="D8" s="83">
        <v>2.4900000000000002</v>
      </c>
      <c r="E8" s="86">
        <v>12.99</v>
      </c>
      <c r="F8" s="136">
        <f t="shared" si="0"/>
        <v>4.2168674698795181</v>
      </c>
      <c r="G8" s="89">
        <v>1.53</v>
      </c>
      <c r="H8" s="92">
        <v>13.89</v>
      </c>
      <c r="I8" s="136">
        <f t="shared" si="1"/>
        <v>8.0784313725490193</v>
      </c>
      <c r="J8" s="89">
        <v>2.87</v>
      </c>
      <c r="K8" s="92">
        <v>11.77</v>
      </c>
      <c r="L8" s="136">
        <f t="shared" si="2"/>
        <v>3.1010452961672472</v>
      </c>
      <c r="M8" s="89">
        <v>1.48</v>
      </c>
      <c r="N8" s="92">
        <v>10.48</v>
      </c>
      <c r="O8" s="136">
        <f t="shared" si="3"/>
        <v>6.0810810810810816</v>
      </c>
      <c r="P8" s="142">
        <v>0.99</v>
      </c>
      <c r="Q8" s="92">
        <v>11.98</v>
      </c>
      <c r="R8" s="136">
        <f t="shared" si="4"/>
        <v>11.101010101010102</v>
      </c>
      <c r="S8" s="89">
        <v>1.98</v>
      </c>
      <c r="T8" s="147">
        <v>14.99</v>
      </c>
      <c r="U8" s="136">
        <f t="shared" si="5"/>
        <v>6.5707070707070709</v>
      </c>
      <c r="V8" s="89">
        <v>1.29</v>
      </c>
      <c r="W8" s="92">
        <v>4.25</v>
      </c>
      <c r="X8" s="136">
        <f t="shared" si="6"/>
        <v>2.2945736434108528</v>
      </c>
      <c r="Y8" s="89">
        <v>1.79</v>
      </c>
      <c r="Z8" s="165">
        <v>9.9</v>
      </c>
      <c r="AA8" s="136">
        <f t="shared" si="7"/>
        <v>4.5307262569832405</v>
      </c>
      <c r="AB8" s="89">
        <v>2.69</v>
      </c>
      <c r="AC8" s="92">
        <v>10.5</v>
      </c>
      <c r="AD8" s="136">
        <f t="shared" si="8"/>
        <v>2.9033457249070631</v>
      </c>
      <c r="AE8" s="89">
        <v>1.47</v>
      </c>
      <c r="AF8" s="92">
        <v>10.44</v>
      </c>
      <c r="AG8" s="136">
        <f t="shared" si="9"/>
        <v>6.1020408163265305</v>
      </c>
      <c r="AH8" s="144">
        <f>P8</f>
        <v>0.99</v>
      </c>
      <c r="AI8" s="151">
        <f>T8</f>
        <v>14.99</v>
      </c>
      <c r="AJ8" s="166">
        <f t="shared" si="10"/>
        <v>14.141414141414142</v>
      </c>
    </row>
    <row r="9" spans="2:36" ht="15.75" thickBot="1" x14ac:dyDescent="0.3">
      <c r="B9" s="62" t="s">
        <v>61</v>
      </c>
      <c r="C9" s="76" t="s">
        <v>62</v>
      </c>
      <c r="D9" s="83">
        <v>6.25</v>
      </c>
      <c r="E9" s="86">
        <v>7.67</v>
      </c>
      <c r="F9" s="136">
        <f t="shared" si="0"/>
        <v>0.22720000000000007</v>
      </c>
      <c r="G9" s="142">
        <v>1.79</v>
      </c>
      <c r="H9" s="92">
        <v>5.45</v>
      </c>
      <c r="I9" s="136">
        <f t="shared" si="1"/>
        <v>2.0446927374301676</v>
      </c>
      <c r="J9" s="89">
        <v>5.49</v>
      </c>
      <c r="K9" s="92">
        <v>6.97</v>
      </c>
      <c r="L9" s="136">
        <f t="shared" si="2"/>
        <v>0.26958105646630237</v>
      </c>
      <c r="M9" s="89">
        <v>4.58</v>
      </c>
      <c r="N9" s="92">
        <v>7.35</v>
      </c>
      <c r="O9" s="136">
        <f t="shared" si="3"/>
        <v>0.60480349344978146</v>
      </c>
      <c r="P9" s="89">
        <v>3.49</v>
      </c>
      <c r="Q9" s="92">
        <v>5.99</v>
      </c>
      <c r="R9" s="136">
        <f t="shared" si="4"/>
        <v>0.7163323782234956</v>
      </c>
      <c r="S9" s="89">
        <v>2.29</v>
      </c>
      <c r="T9" s="92">
        <v>5.69</v>
      </c>
      <c r="U9" s="136">
        <f t="shared" si="5"/>
        <v>1.4847161572052405</v>
      </c>
      <c r="V9" s="89">
        <v>3.99</v>
      </c>
      <c r="W9" s="147">
        <v>7.98</v>
      </c>
      <c r="X9" s="136">
        <f t="shared" si="6"/>
        <v>1</v>
      </c>
      <c r="Y9" s="89">
        <v>1.79</v>
      </c>
      <c r="Z9" s="92">
        <v>5.69</v>
      </c>
      <c r="AA9" s="136">
        <f t="shared" si="7"/>
        <v>2.1787709497206706</v>
      </c>
      <c r="AB9" s="89">
        <v>1.98</v>
      </c>
      <c r="AC9" s="92">
        <v>4.99</v>
      </c>
      <c r="AD9" s="136">
        <f t="shared" si="8"/>
        <v>1.5202020202020203</v>
      </c>
      <c r="AE9" s="89">
        <v>1.79</v>
      </c>
      <c r="AF9" s="92">
        <v>5.97</v>
      </c>
      <c r="AG9" s="136">
        <f t="shared" si="9"/>
        <v>2.3351955307262569</v>
      </c>
      <c r="AH9" s="144">
        <f>G9</f>
        <v>1.79</v>
      </c>
      <c r="AI9" s="151">
        <f>W9</f>
        <v>7.98</v>
      </c>
      <c r="AJ9" s="136">
        <f t="shared" si="10"/>
        <v>3.4581005586592184</v>
      </c>
    </row>
    <row r="10" spans="2:36" ht="15.75" thickBot="1" x14ac:dyDescent="0.3">
      <c r="B10" s="62" t="s">
        <v>63</v>
      </c>
      <c r="C10" s="76" t="s">
        <v>64</v>
      </c>
      <c r="D10" s="83">
        <v>1.94</v>
      </c>
      <c r="E10" s="86">
        <v>2.15</v>
      </c>
      <c r="F10" s="136">
        <f t="shared" si="0"/>
        <v>0.10824742268041243</v>
      </c>
      <c r="G10" s="89">
        <v>1.29</v>
      </c>
      <c r="H10" s="92">
        <v>1.99</v>
      </c>
      <c r="I10" s="136">
        <f t="shared" si="1"/>
        <v>0.54263565891472854</v>
      </c>
      <c r="J10" s="89">
        <v>1.39</v>
      </c>
      <c r="K10" s="92">
        <v>2.1800000000000002</v>
      </c>
      <c r="L10" s="136">
        <f t="shared" si="2"/>
        <v>0.56834532374100744</v>
      </c>
      <c r="M10" s="89">
        <v>1.38</v>
      </c>
      <c r="N10" s="147">
        <v>3.98</v>
      </c>
      <c r="O10" s="136">
        <f t="shared" si="3"/>
        <v>1.8840579710144931</v>
      </c>
      <c r="P10" s="89">
        <v>1.59</v>
      </c>
      <c r="Q10" s="92">
        <v>1.89</v>
      </c>
      <c r="R10" s="136">
        <f t="shared" si="4"/>
        <v>0.18867924528301883</v>
      </c>
      <c r="S10" s="89">
        <v>1.29</v>
      </c>
      <c r="T10" s="92">
        <v>1.59</v>
      </c>
      <c r="U10" s="136">
        <f t="shared" si="5"/>
        <v>0.23255813953488369</v>
      </c>
      <c r="V10" s="142">
        <v>0.98</v>
      </c>
      <c r="W10" s="92">
        <v>2.88</v>
      </c>
      <c r="X10" s="136">
        <f t="shared" si="6"/>
        <v>1.9387755102040818</v>
      </c>
      <c r="Y10" s="89">
        <v>1.48</v>
      </c>
      <c r="Z10" s="92">
        <v>1.89</v>
      </c>
      <c r="AA10" s="136">
        <f t="shared" si="7"/>
        <v>0.27702702702702697</v>
      </c>
      <c r="AB10" s="89">
        <v>1.1499999999999999</v>
      </c>
      <c r="AC10" s="92">
        <v>1.6</v>
      </c>
      <c r="AD10" s="136">
        <f t="shared" si="8"/>
        <v>0.39130434782608714</v>
      </c>
      <c r="AE10" s="89">
        <v>1.1499999999999999</v>
      </c>
      <c r="AF10" s="92">
        <v>1.74</v>
      </c>
      <c r="AG10" s="136">
        <f t="shared" si="9"/>
        <v>0.51304347826086971</v>
      </c>
      <c r="AH10" s="144">
        <f>V10</f>
        <v>0.98</v>
      </c>
      <c r="AI10" s="151">
        <f>N10</f>
        <v>3.98</v>
      </c>
      <c r="AJ10" s="136">
        <f t="shared" si="10"/>
        <v>3.0612244897959187</v>
      </c>
    </row>
    <row r="11" spans="2:36" ht="15.75" thickBot="1" x14ac:dyDescent="0.3">
      <c r="B11" s="62" t="s">
        <v>65</v>
      </c>
      <c r="C11" s="76" t="s">
        <v>43</v>
      </c>
      <c r="D11" s="83">
        <v>1.37</v>
      </c>
      <c r="E11" s="86">
        <v>7.77</v>
      </c>
      <c r="F11" s="136">
        <f t="shared" si="0"/>
        <v>4.6715328467153281</v>
      </c>
      <c r="G11" s="89">
        <v>2.4</v>
      </c>
      <c r="H11" s="147">
        <v>7.9</v>
      </c>
      <c r="I11" s="136">
        <f t="shared" si="1"/>
        <v>2.291666666666667</v>
      </c>
      <c r="J11" s="89">
        <v>0.69</v>
      </c>
      <c r="K11" s="92">
        <v>3.07</v>
      </c>
      <c r="L11" s="136">
        <f t="shared" si="2"/>
        <v>3.4492753623188408</v>
      </c>
      <c r="M11" s="89">
        <v>0.88</v>
      </c>
      <c r="N11" s="92">
        <v>2.78</v>
      </c>
      <c r="O11" s="136">
        <f t="shared" si="3"/>
        <v>2.1590909090909087</v>
      </c>
      <c r="P11" s="89">
        <v>1.49</v>
      </c>
      <c r="Q11" s="92">
        <v>2.97</v>
      </c>
      <c r="R11" s="136">
        <f t="shared" si="4"/>
        <v>0.99328859060402697</v>
      </c>
      <c r="S11" s="89">
        <v>1.59</v>
      </c>
      <c r="T11" s="92">
        <v>3.99</v>
      </c>
      <c r="U11" s="136">
        <f t="shared" si="5"/>
        <v>1.5094339622641511</v>
      </c>
      <c r="V11" s="89">
        <v>1.38</v>
      </c>
      <c r="W11" s="92">
        <v>2.65</v>
      </c>
      <c r="X11" s="136">
        <f t="shared" si="6"/>
        <v>0.92028985507246386</v>
      </c>
      <c r="Y11" s="142">
        <v>0.49</v>
      </c>
      <c r="Z11" s="92">
        <v>4</v>
      </c>
      <c r="AA11" s="136">
        <f t="shared" si="7"/>
        <v>7.1632653061224492</v>
      </c>
      <c r="AB11" s="89">
        <v>1.5</v>
      </c>
      <c r="AC11" s="92">
        <v>3.68</v>
      </c>
      <c r="AD11" s="136">
        <f t="shared" si="8"/>
        <v>1.4533333333333336</v>
      </c>
      <c r="AE11" s="89">
        <v>2.17</v>
      </c>
      <c r="AF11" s="92">
        <v>3.85</v>
      </c>
      <c r="AG11" s="136">
        <f t="shared" si="9"/>
        <v>0.77419354838709697</v>
      </c>
      <c r="AH11" s="144">
        <f>Y11</f>
        <v>0.49</v>
      </c>
      <c r="AI11" s="151">
        <f>H11</f>
        <v>7.9</v>
      </c>
      <c r="AJ11" s="137">
        <f t="shared" si="10"/>
        <v>15.122448979591837</v>
      </c>
    </row>
    <row r="12" spans="2:36" ht="15.75" thickBot="1" x14ac:dyDescent="0.3">
      <c r="B12" s="62" t="s">
        <v>66</v>
      </c>
      <c r="C12" s="76" t="s">
        <v>67</v>
      </c>
      <c r="D12" s="83">
        <v>5.59</v>
      </c>
      <c r="E12" s="148">
        <v>9.99</v>
      </c>
      <c r="F12" s="136">
        <f t="shared" si="0"/>
        <v>0.7871198568872988</v>
      </c>
      <c r="G12" s="142">
        <v>5.49</v>
      </c>
      <c r="H12" s="92">
        <v>9.94</v>
      </c>
      <c r="I12" s="136">
        <f t="shared" si="1"/>
        <v>0.81056466302367935</v>
      </c>
      <c r="J12" s="89">
        <v>7.97</v>
      </c>
      <c r="K12" s="92">
        <v>8.49</v>
      </c>
      <c r="L12" s="136">
        <f t="shared" si="2"/>
        <v>6.5244667503136844E-2</v>
      </c>
      <c r="M12" s="89">
        <v>5.98</v>
      </c>
      <c r="N12" s="92">
        <v>8.48</v>
      </c>
      <c r="O12" s="136">
        <f t="shared" si="3"/>
        <v>0.41806020066889626</v>
      </c>
      <c r="P12" s="89">
        <v>8.59</v>
      </c>
      <c r="Q12" s="92">
        <v>8.59</v>
      </c>
      <c r="R12" s="136">
        <f t="shared" si="4"/>
        <v>0</v>
      </c>
      <c r="S12" s="89">
        <v>7.58</v>
      </c>
      <c r="T12" s="92">
        <v>8.99</v>
      </c>
      <c r="U12" s="136">
        <f t="shared" si="5"/>
        <v>0.18601583113456477</v>
      </c>
      <c r="V12" s="89">
        <v>7.05</v>
      </c>
      <c r="W12" s="92">
        <v>7.98</v>
      </c>
      <c r="X12" s="136">
        <f t="shared" si="6"/>
        <v>0.13191489361702136</v>
      </c>
      <c r="Y12" s="89">
        <v>5.79</v>
      </c>
      <c r="Z12" s="92">
        <v>9.9499999999999993</v>
      </c>
      <c r="AA12" s="136">
        <f t="shared" si="7"/>
        <v>0.71848013816925715</v>
      </c>
      <c r="AB12" s="89">
        <v>6.89</v>
      </c>
      <c r="AC12" s="92">
        <v>8.3000000000000007</v>
      </c>
      <c r="AD12" s="136">
        <f t="shared" si="8"/>
        <v>0.20464441219158225</v>
      </c>
      <c r="AE12" s="89">
        <v>6.39</v>
      </c>
      <c r="AF12" s="92">
        <v>8.64</v>
      </c>
      <c r="AG12" s="136">
        <f t="shared" si="9"/>
        <v>0.35211267605633823</v>
      </c>
      <c r="AH12" s="144">
        <f>G12</f>
        <v>5.49</v>
      </c>
      <c r="AI12" s="151">
        <f>E12</f>
        <v>9.99</v>
      </c>
      <c r="AJ12" s="138">
        <f t="shared" si="10"/>
        <v>0.81967213114754101</v>
      </c>
    </row>
    <row r="13" spans="2:36" ht="15.75" thickBot="1" x14ac:dyDescent="0.3">
      <c r="B13" s="62" t="s">
        <v>68</v>
      </c>
      <c r="C13" s="77" t="s">
        <v>4</v>
      </c>
      <c r="D13" s="83">
        <v>4.55</v>
      </c>
      <c r="E13" s="86">
        <v>11.85</v>
      </c>
      <c r="F13" s="136">
        <f t="shared" si="0"/>
        <v>1.6043956043956045</v>
      </c>
      <c r="G13" s="89">
        <v>3.99</v>
      </c>
      <c r="H13" s="92">
        <v>12.59</v>
      </c>
      <c r="I13" s="136">
        <f t="shared" si="1"/>
        <v>2.1553884711779445</v>
      </c>
      <c r="J13" s="89">
        <v>5.75</v>
      </c>
      <c r="K13" s="92">
        <v>11.97</v>
      </c>
      <c r="L13" s="136">
        <f t="shared" si="2"/>
        <v>1.0817391304347828</v>
      </c>
      <c r="M13" s="89">
        <v>3.68</v>
      </c>
      <c r="N13" s="92">
        <v>11.98</v>
      </c>
      <c r="O13" s="136">
        <f t="shared" si="3"/>
        <v>2.2554347826086958</v>
      </c>
      <c r="P13" s="89">
        <v>5.49</v>
      </c>
      <c r="Q13" s="147">
        <v>11.99</v>
      </c>
      <c r="R13" s="136">
        <f t="shared" si="4"/>
        <v>1.1839708561020035</v>
      </c>
      <c r="S13" s="89">
        <v>4.79</v>
      </c>
      <c r="T13" s="92">
        <v>7.99</v>
      </c>
      <c r="U13" s="136">
        <f t="shared" si="5"/>
        <v>0.66805845511482254</v>
      </c>
      <c r="V13" s="89">
        <v>5.38</v>
      </c>
      <c r="W13" s="92">
        <v>9.9499999999999993</v>
      </c>
      <c r="X13" s="136">
        <f t="shared" si="6"/>
        <v>0.84944237918215615</v>
      </c>
      <c r="Y13" s="89">
        <v>4.79</v>
      </c>
      <c r="Z13" s="92">
        <v>9.98</v>
      </c>
      <c r="AA13" s="136">
        <f t="shared" si="7"/>
        <v>1.083507306889353</v>
      </c>
      <c r="AB13" s="142">
        <v>3.59</v>
      </c>
      <c r="AC13" s="92">
        <v>11.24</v>
      </c>
      <c r="AD13" s="136">
        <f t="shared" si="8"/>
        <v>2.1309192200557106</v>
      </c>
      <c r="AE13" s="89">
        <v>4.97</v>
      </c>
      <c r="AF13" s="92">
        <v>10.84</v>
      </c>
      <c r="AG13" s="136">
        <f t="shared" si="9"/>
        <v>1.1810865191146882</v>
      </c>
      <c r="AH13" s="144">
        <f>AB13</f>
        <v>3.59</v>
      </c>
      <c r="AI13" s="151">
        <f>Q13</f>
        <v>11.99</v>
      </c>
      <c r="AJ13" s="136">
        <f t="shared" si="10"/>
        <v>2.3398328690807801</v>
      </c>
    </row>
    <row r="14" spans="2:36" ht="15.75" thickBot="1" x14ac:dyDescent="0.3">
      <c r="B14" s="68" t="s">
        <v>69</v>
      </c>
      <c r="C14" s="78" t="s">
        <v>70</v>
      </c>
      <c r="D14" s="84">
        <v>2.17</v>
      </c>
      <c r="E14" s="87">
        <v>2.17</v>
      </c>
      <c r="F14" s="136">
        <f t="shared" si="0"/>
        <v>0</v>
      </c>
      <c r="G14" s="90">
        <v>2.74</v>
      </c>
      <c r="H14" s="93">
        <v>3.24</v>
      </c>
      <c r="I14" s="136">
        <f t="shared" si="1"/>
        <v>0.18248175182481741</v>
      </c>
      <c r="J14" s="90">
        <v>2.97</v>
      </c>
      <c r="K14" s="93">
        <v>3.29</v>
      </c>
      <c r="L14" s="136">
        <f t="shared" si="2"/>
        <v>0.1077441077441077</v>
      </c>
      <c r="M14" s="90">
        <v>2.2799999999999998</v>
      </c>
      <c r="N14" s="93">
        <v>3.58</v>
      </c>
      <c r="O14" s="136">
        <f t="shared" si="3"/>
        <v>0.57017543859649145</v>
      </c>
      <c r="P14" s="90">
        <v>2.65</v>
      </c>
      <c r="Q14" s="93">
        <v>3.39</v>
      </c>
      <c r="R14" s="136">
        <f t="shared" si="4"/>
        <v>0.27924528301886808</v>
      </c>
      <c r="S14" s="90">
        <v>2.99</v>
      </c>
      <c r="T14" s="93">
        <v>4.4800000000000004</v>
      </c>
      <c r="U14" s="136">
        <f t="shared" si="5"/>
        <v>0.49832775919732453</v>
      </c>
      <c r="V14" s="90">
        <v>2.2799999999999998</v>
      </c>
      <c r="W14" s="93">
        <v>3.75</v>
      </c>
      <c r="X14" s="136">
        <f t="shared" si="6"/>
        <v>0.64473684210526327</v>
      </c>
      <c r="Y14" s="141">
        <v>1.99</v>
      </c>
      <c r="Z14" s="93">
        <v>2.99</v>
      </c>
      <c r="AA14" s="136">
        <f t="shared" si="7"/>
        <v>0.50251256281407053</v>
      </c>
      <c r="AB14" s="90">
        <v>2.14</v>
      </c>
      <c r="AC14" s="93">
        <v>3.45</v>
      </c>
      <c r="AD14" s="136">
        <f t="shared" si="8"/>
        <v>0.61214953271028039</v>
      </c>
      <c r="AE14" s="90">
        <v>2.4900000000000002</v>
      </c>
      <c r="AF14" s="146">
        <v>6.27</v>
      </c>
      <c r="AG14" s="136">
        <f t="shared" si="9"/>
        <v>1.5180722891566263</v>
      </c>
      <c r="AH14" s="145">
        <f>Y14</f>
        <v>1.99</v>
      </c>
      <c r="AI14" s="152">
        <f>AF14</f>
        <v>6.27</v>
      </c>
      <c r="AJ14" s="136">
        <f t="shared" si="10"/>
        <v>2.1507537688442211</v>
      </c>
    </row>
    <row r="15" spans="2:36" ht="15.75" thickBot="1" x14ac:dyDescent="0.3">
      <c r="B15" s="190" t="s">
        <v>82</v>
      </c>
      <c r="C15" s="191"/>
      <c r="D15" s="192" t="s">
        <v>30</v>
      </c>
      <c r="E15" s="193"/>
      <c r="F15" s="129">
        <f>AVERAGE(F6:F14)</f>
        <v>1.6701854713062239</v>
      </c>
      <c r="G15" s="194" t="s">
        <v>30</v>
      </c>
      <c r="H15" s="195"/>
      <c r="I15" s="129">
        <f>AVERAGE(I6:I14)</f>
        <v>2.1368606798560212</v>
      </c>
      <c r="J15" s="196" t="s">
        <v>30</v>
      </c>
      <c r="K15" s="197"/>
      <c r="L15" s="129">
        <f>AVERAGE(L6:L14)</f>
        <v>1.2221182185145543</v>
      </c>
      <c r="M15" s="198" t="s">
        <v>30</v>
      </c>
      <c r="N15" s="199"/>
      <c r="O15" s="129">
        <f>AVERAGE(O6:O14)</f>
        <v>1.8475918184966871</v>
      </c>
      <c r="P15" s="172" t="s">
        <v>30</v>
      </c>
      <c r="Q15" s="173"/>
      <c r="R15" s="129">
        <f>AVERAGE(R6:R14)</f>
        <v>2.0678954236752038</v>
      </c>
      <c r="S15" s="209" t="s">
        <v>30</v>
      </c>
      <c r="T15" s="210"/>
      <c r="U15" s="129">
        <f>AVERAGE(U6:U14)</f>
        <v>1.8462397878148862</v>
      </c>
      <c r="V15" s="211" t="s">
        <v>30</v>
      </c>
      <c r="W15" s="212"/>
      <c r="X15" s="129">
        <f>AVERAGE(X6:X14)</f>
        <v>1.2716427053929069</v>
      </c>
      <c r="Y15" s="213" t="s">
        <v>30</v>
      </c>
      <c r="Z15" s="214"/>
      <c r="AA15" s="129">
        <f>AVERAGE(AA6:AA14)</f>
        <v>2.3218700392388438</v>
      </c>
      <c r="AB15" s="215" t="s">
        <v>30</v>
      </c>
      <c r="AC15" s="216"/>
      <c r="AD15" s="129">
        <f>AVERAGE(AD6:AD14)</f>
        <v>1.2895132908056852</v>
      </c>
      <c r="AE15" s="217" t="s">
        <v>30</v>
      </c>
      <c r="AF15" s="218"/>
      <c r="AG15" s="129">
        <f>AVERAGE(AG6:AG14)</f>
        <v>1.7998397188379738</v>
      </c>
      <c r="AH15" s="200" t="s">
        <v>30</v>
      </c>
      <c r="AI15" s="201"/>
      <c r="AJ15" s="164">
        <f>AVERAGE(AJ6:AJ14)</f>
        <v>5.255569828112252</v>
      </c>
    </row>
    <row r="16" spans="2:36" ht="15.75" thickBot="1" x14ac:dyDescent="0.3"/>
    <row r="17" spans="2:11" ht="24.75" customHeight="1" thickBot="1" x14ac:dyDescent="0.3">
      <c r="B17" s="169" t="s">
        <v>98</v>
      </c>
      <c r="C17" s="170"/>
      <c r="D17" s="170"/>
      <c r="E17" s="170"/>
      <c r="F17" s="170"/>
      <c r="G17" s="170"/>
      <c r="H17" s="170"/>
      <c r="I17" s="170"/>
      <c r="J17" s="170"/>
      <c r="K17" s="171"/>
    </row>
    <row r="19" spans="2:11" x14ac:dyDescent="0.25">
      <c r="B19" s="167" t="s">
        <v>110</v>
      </c>
    </row>
    <row r="20" spans="2:11" x14ac:dyDescent="0.25">
      <c r="B20" s="167" t="s">
        <v>107</v>
      </c>
    </row>
    <row r="21" spans="2:11" x14ac:dyDescent="0.25">
      <c r="B21" s="167" t="s">
        <v>108</v>
      </c>
    </row>
    <row r="22" spans="2:11" x14ac:dyDescent="0.25">
      <c r="B22" s="167" t="s">
        <v>109</v>
      </c>
    </row>
    <row r="23" spans="2:11" x14ac:dyDescent="0.25">
      <c r="B23" s="167" t="s">
        <v>103</v>
      </c>
    </row>
  </sheetData>
  <mergeCells count="27">
    <mergeCell ref="B2:AJ2"/>
    <mergeCell ref="B3:AJ3"/>
    <mergeCell ref="B4:C4"/>
    <mergeCell ref="D4:E4"/>
    <mergeCell ref="G4:H4"/>
    <mergeCell ref="J4:K4"/>
    <mergeCell ref="M4:N4"/>
    <mergeCell ref="P4:Q4"/>
    <mergeCell ref="S4:T4"/>
    <mergeCell ref="V4:W4"/>
    <mergeCell ref="AE15:AF15"/>
    <mergeCell ref="AH15:AI15"/>
    <mergeCell ref="Y4:Z4"/>
    <mergeCell ref="AB4:AC4"/>
    <mergeCell ref="AE4:AF4"/>
    <mergeCell ref="AH4:AJ4"/>
    <mergeCell ref="B17:K17"/>
    <mergeCell ref="S15:T15"/>
    <mergeCell ref="V15:W15"/>
    <mergeCell ref="Y15:Z15"/>
    <mergeCell ref="AB15:AC15"/>
    <mergeCell ref="B15:C15"/>
    <mergeCell ref="D15:E15"/>
    <mergeCell ref="G15:H15"/>
    <mergeCell ref="J15:K15"/>
    <mergeCell ref="M15:N15"/>
    <mergeCell ref="P15:Q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Alimentos-Nov17 (2)</vt:lpstr>
      <vt:lpstr>Hortifruti-Nov17 (2)</vt:lpstr>
      <vt:lpstr>Higiene&amp;Limpeza-Nov17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Procon</dc:creator>
  <cp:lastModifiedBy>GILBERTO SANTOS</cp:lastModifiedBy>
  <dcterms:created xsi:type="dcterms:W3CDTF">2017-11-29T10:09:35Z</dcterms:created>
  <dcterms:modified xsi:type="dcterms:W3CDTF">2017-12-01T12:30:00Z</dcterms:modified>
</cp:coreProperties>
</file>